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-2023\12R-31.5.2023\12R-316-rozpočet\"/>
    </mc:Choice>
  </mc:AlternateContent>
  <bookViews>
    <workbookView xWindow="360" yWindow="1725" windowWidth="11295" windowHeight="5130" firstSheet="15" activeTab="20"/>
  </bookViews>
  <sheets>
    <sheet name="Příloha č. 1)" sheetId="145" r:id="rId1"/>
    <sheet name="Příloha č. 1b)" sheetId="146" r:id="rId2"/>
    <sheet name="Příloha č. 1c)" sheetId="147" r:id="rId3"/>
    <sheet name="Příloha č. 1d)" sheetId="148" r:id="rId4"/>
    <sheet name="Příloha č. 1e)" sheetId="149" r:id="rId5"/>
    <sheet name="Příloha č. 1f)" sheetId="150" r:id="rId6"/>
    <sheet name="Příloha č. 1g)" sheetId="151" r:id="rId7"/>
    <sheet name="Příloha č. 1h)" sheetId="152" r:id="rId8"/>
    <sheet name="Příloha č. 2a)" sheetId="153" r:id="rId9"/>
    <sheet name="List2" sheetId="12" state="hidden" r:id="rId10"/>
    <sheet name="opravy 49023" sheetId="13" state="hidden" r:id="rId11"/>
    <sheet name="Příloha č. 2b)" sheetId="156" r:id="rId12"/>
    <sheet name="Příloha č. 3" sheetId="137" r:id="rId13"/>
    <sheet name="Příloha č. 4" sheetId="87" r:id="rId14"/>
    <sheet name="Příloha č. 5a)" sheetId="154" r:id="rId15"/>
    <sheet name="Příloha č. 5b)" sheetId="88" r:id="rId16"/>
    <sheet name="Příloha č. 6a)" sheetId="141" r:id="rId17"/>
    <sheet name="Příloha č. 6b)" sheetId="124" r:id="rId18"/>
    <sheet name="Příloha č. 6c)" sheetId="158" r:id="rId19"/>
    <sheet name="Příloha č. 6d)" sheetId="157" r:id="rId20"/>
    <sheet name="Příloha č. 6e)" sheetId="155" r:id="rId21"/>
  </sheets>
  <calcPr calcId="152511"/>
</workbook>
</file>

<file path=xl/calcChain.xml><?xml version="1.0" encoding="utf-8"?>
<calcChain xmlns="http://schemas.openxmlformats.org/spreadsheetml/2006/main">
  <c r="G11" i="87" l="1"/>
  <c r="G5" i="157" l="1"/>
  <c r="F5" i="157"/>
  <c r="G17" i="158"/>
  <c r="F17" i="158"/>
  <c r="G47" i="154"/>
  <c r="M19" i="156"/>
  <c r="G19" i="156"/>
  <c r="D19" i="156"/>
  <c r="C19" i="156"/>
  <c r="E19" i="156"/>
  <c r="F19" i="156"/>
  <c r="H19" i="156"/>
  <c r="I19" i="156"/>
  <c r="J19" i="156"/>
  <c r="K19" i="156"/>
  <c r="B19" i="156"/>
  <c r="B8" i="137"/>
  <c r="L18" i="156"/>
  <c r="J16" i="156"/>
  <c r="I16" i="156"/>
  <c r="I17" i="156"/>
  <c r="H16" i="156"/>
  <c r="F16" i="156"/>
  <c r="E16" i="156"/>
  <c r="C16" i="156"/>
  <c r="D16" i="156"/>
  <c r="B16" i="156"/>
  <c r="L15" i="156"/>
  <c r="K15" i="156"/>
  <c r="G15" i="156"/>
  <c r="D15" i="156"/>
  <c r="L14" i="156"/>
  <c r="K14" i="156"/>
  <c r="D14" i="156"/>
  <c r="L13" i="156"/>
  <c r="K13" i="156"/>
  <c r="G13" i="156"/>
  <c r="D13" i="156"/>
  <c r="L12" i="156"/>
  <c r="M12" i="156"/>
  <c r="K12" i="156"/>
  <c r="G12" i="156"/>
  <c r="L11" i="156"/>
  <c r="M11" i="156"/>
  <c r="K11" i="156"/>
  <c r="G11" i="156"/>
  <c r="D11" i="156"/>
  <c r="L10" i="156"/>
  <c r="K10" i="156"/>
  <c r="L9" i="156"/>
  <c r="M9" i="156"/>
  <c r="K9" i="156"/>
  <c r="G9" i="156"/>
  <c r="D9" i="156"/>
  <c r="J7" i="156"/>
  <c r="I7" i="156"/>
  <c r="F7" i="156"/>
  <c r="E7" i="156"/>
  <c r="C7" i="156"/>
  <c r="L7" i="156"/>
  <c r="B7" i="156"/>
  <c r="L6" i="156"/>
  <c r="M6" i="156"/>
  <c r="K6" i="156"/>
  <c r="H6" i="156"/>
  <c r="G6" i="156"/>
  <c r="D6" i="156"/>
  <c r="L4" i="156"/>
  <c r="M4" i="156"/>
  <c r="K4" i="156"/>
  <c r="G4" i="156"/>
  <c r="D4" i="156"/>
  <c r="E17" i="156"/>
  <c r="H7" i="156"/>
  <c r="H17" i="156"/>
  <c r="M14" i="156"/>
  <c r="M15" i="156"/>
  <c r="F17" i="156"/>
  <c r="J17" i="156"/>
  <c r="K7" i="156"/>
  <c r="M13" i="156"/>
  <c r="B17" i="156"/>
  <c r="G16" i="156"/>
  <c r="K16" i="156"/>
  <c r="G17" i="156"/>
  <c r="L16" i="156"/>
  <c r="C17" i="156"/>
  <c r="D17" i="156"/>
  <c r="G7" i="156"/>
  <c r="D7" i="156"/>
  <c r="K17" i="156"/>
  <c r="M7" i="156"/>
  <c r="M16" i="156"/>
  <c r="L17" i="156"/>
  <c r="L19" i="156"/>
  <c r="M17" i="156"/>
  <c r="G44" i="154"/>
  <c r="D44" i="154"/>
  <c r="G43" i="154"/>
  <c r="D43" i="154"/>
  <c r="G42" i="154"/>
  <c r="D42" i="154"/>
  <c r="G41" i="154"/>
  <c r="D41" i="154"/>
  <c r="G40" i="154"/>
  <c r="D40" i="154"/>
  <c r="G39" i="154"/>
  <c r="D39" i="154"/>
  <c r="G38" i="154"/>
  <c r="D38" i="154"/>
  <c r="G37" i="154"/>
  <c r="D37" i="154"/>
  <c r="G36" i="154"/>
  <c r="D36" i="154"/>
  <c r="G35" i="154"/>
  <c r="D35" i="154"/>
  <c r="G34" i="154"/>
  <c r="D34" i="154"/>
  <c r="G33" i="154"/>
  <c r="D33" i="154"/>
  <c r="G32" i="154"/>
  <c r="D32" i="154"/>
  <c r="G31" i="154"/>
  <c r="D31" i="154"/>
  <c r="G30" i="154"/>
  <c r="D30" i="154"/>
  <c r="G29" i="154"/>
  <c r="D29" i="154"/>
  <c r="G28" i="154"/>
  <c r="D28" i="154"/>
  <c r="G27" i="154"/>
  <c r="D27" i="154"/>
  <c r="G26" i="154"/>
  <c r="D26" i="154"/>
  <c r="G25" i="154"/>
  <c r="D25" i="154"/>
  <c r="G24" i="154"/>
  <c r="D24" i="154"/>
  <c r="D43" i="155"/>
  <c r="D42" i="155"/>
  <c r="D41" i="155"/>
  <c r="D40" i="155"/>
  <c r="D39" i="155"/>
  <c r="D38" i="155"/>
  <c r="D37" i="155"/>
  <c r="D35" i="155"/>
  <c r="D34" i="155"/>
  <c r="D33" i="155"/>
  <c r="D32" i="155"/>
  <c r="D31" i="155"/>
  <c r="D30" i="155"/>
  <c r="D29" i="155"/>
  <c r="D28" i="155"/>
  <c r="D27" i="155"/>
  <c r="D26" i="155"/>
  <c r="D25" i="155"/>
  <c r="D24" i="155"/>
  <c r="D23" i="155"/>
  <c r="D22" i="155"/>
  <c r="D21" i="155"/>
  <c r="D20" i="155"/>
  <c r="D19" i="155"/>
  <c r="D18" i="155"/>
  <c r="D17" i="155"/>
  <c r="D16" i="155"/>
  <c r="D15" i="155"/>
  <c r="D14" i="155"/>
  <c r="D13" i="155"/>
  <c r="D12" i="155"/>
  <c r="D11" i="155"/>
  <c r="D10" i="155"/>
  <c r="D9" i="155"/>
  <c r="D8" i="155"/>
  <c r="D7" i="155"/>
  <c r="D6" i="155"/>
  <c r="D5" i="155"/>
  <c r="D4" i="155"/>
  <c r="D3" i="155"/>
  <c r="G21" i="154"/>
  <c r="D21" i="154"/>
  <c r="G20" i="154"/>
  <c r="D20" i="154"/>
  <c r="G19" i="154"/>
  <c r="D19" i="154"/>
  <c r="G18" i="154"/>
  <c r="D18" i="154"/>
  <c r="G17" i="154"/>
  <c r="D17" i="154"/>
  <c r="G16" i="154"/>
  <c r="D16" i="154"/>
  <c r="G15" i="154"/>
  <c r="D15" i="154"/>
  <c r="G14" i="154"/>
  <c r="D14" i="154"/>
  <c r="G13" i="154"/>
  <c r="D13" i="154"/>
  <c r="G12" i="154"/>
  <c r="D12" i="154"/>
  <c r="G11" i="154"/>
  <c r="D11" i="154"/>
  <c r="G10" i="154"/>
  <c r="D10" i="154"/>
  <c r="G9" i="154"/>
  <c r="D9" i="154"/>
  <c r="G8" i="154"/>
  <c r="D8" i="154"/>
  <c r="G7" i="154"/>
  <c r="D7" i="154"/>
  <c r="G6" i="154"/>
  <c r="D6" i="154"/>
  <c r="G5" i="154"/>
  <c r="D5" i="154"/>
  <c r="G4" i="154"/>
  <c r="D4" i="154"/>
  <c r="G3" i="154"/>
  <c r="D3" i="154"/>
  <c r="B15" i="148"/>
  <c r="B5" i="148"/>
  <c r="F57" i="147"/>
  <c r="E57" i="147"/>
  <c r="D57" i="147"/>
  <c r="C57" i="147"/>
  <c r="F56" i="147"/>
  <c r="F55" i="147"/>
  <c r="F54" i="147"/>
  <c r="F53" i="147"/>
  <c r="F52" i="147"/>
  <c r="F51" i="147"/>
  <c r="F50" i="147"/>
  <c r="F49" i="147"/>
  <c r="F48" i="147"/>
  <c r="F47" i="147"/>
  <c r="F46" i="147"/>
  <c r="F45" i="147"/>
  <c r="F44" i="147"/>
  <c r="F42" i="147"/>
  <c r="F41" i="147"/>
  <c r="E39" i="147"/>
  <c r="F39" i="147"/>
  <c r="D39" i="147"/>
  <c r="C39" i="147"/>
  <c r="F38" i="147"/>
  <c r="F37" i="147"/>
  <c r="F36" i="147"/>
  <c r="F35" i="147"/>
  <c r="F34" i="147"/>
  <c r="F33" i="147"/>
  <c r="F32" i="147"/>
  <c r="F31" i="147"/>
  <c r="F30" i="147"/>
  <c r="F29" i="147"/>
  <c r="F28" i="147"/>
  <c r="F27" i="147"/>
  <c r="F26" i="147"/>
  <c r="F25" i="147"/>
  <c r="F24" i="147"/>
  <c r="F23" i="147"/>
  <c r="F22" i="147"/>
  <c r="F21" i="147"/>
  <c r="F20" i="147"/>
  <c r="F19" i="147"/>
  <c r="F18" i="147"/>
  <c r="F17" i="147"/>
  <c r="F16" i="147"/>
  <c r="F15" i="147"/>
  <c r="F14" i="147"/>
  <c r="F13" i="147"/>
  <c r="F12" i="147"/>
  <c r="F11" i="147"/>
  <c r="F10" i="147"/>
  <c r="F9" i="147"/>
  <c r="F8" i="147"/>
  <c r="F7" i="147"/>
  <c r="F6" i="147"/>
  <c r="F5" i="147"/>
  <c r="F4" i="147"/>
  <c r="F3" i="147"/>
  <c r="F23" i="141"/>
  <c r="E23" i="141"/>
  <c r="B35" i="137"/>
  <c r="B31" i="137"/>
  <c r="G17" i="124"/>
  <c r="G8" i="87"/>
  <c r="F3" i="87" s="1"/>
  <c r="F17" i="124"/>
  <c r="D9" i="88"/>
  <c r="D28" i="13"/>
  <c r="B36" i="137"/>
</calcChain>
</file>

<file path=xl/sharedStrings.xml><?xml version="1.0" encoding="utf-8"?>
<sst xmlns="http://schemas.openxmlformats.org/spreadsheetml/2006/main" count="5445" uniqueCount="2293">
  <si>
    <t>Celkem</t>
  </si>
  <si>
    <t>Položka</t>
  </si>
  <si>
    <t>Běžné výdaje</t>
  </si>
  <si>
    <t>Kapitálové výdaje</t>
  </si>
  <si>
    <t>Správní poplatky</t>
  </si>
  <si>
    <t>Neidentifikované příjmy</t>
  </si>
  <si>
    <t>v Kč</t>
  </si>
  <si>
    <t>Objekt</t>
  </si>
  <si>
    <t>Popis prací</t>
  </si>
  <si>
    <t>Finanční náklady</t>
  </si>
  <si>
    <t>Rozpočet</t>
  </si>
  <si>
    <t>v tis. Kč</t>
  </si>
  <si>
    <t>správce objektů :  SF Navatyp</t>
  </si>
  <si>
    <t>Baarova 360/24</t>
  </si>
  <si>
    <t>odstranění vlhkosti suterénu</t>
  </si>
  <si>
    <t>Boleslavova 250/1</t>
  </si>
  <si>
    <t>oprava oken, topného systému, fasády</t>
  </si>
  <si>
    <t>Hurbanova 1285</t>
  </si>
  <si>
    <t>oprava chodníků, fasády, vnitřní úpravy, přístřešek nad vchody, střecha</t>
  </si>
  <si>
    <t>Jihlavská 605/6</t>
  </si>
  <si>
    <t>oprava kanalizace</t>
  </si>
  <si>
    <t>Křesomyslova 625/4</t>
  </si>
  <si>
    <t>oprava vstupních dveří, zdí, oprava čerpadel</t>
  </si>
  <si>
    <t>Lounských 129/4</t>
  </si>
  <si>
    <t>sanace sklepů, nová dlažba před objektem</t>
  </si>
  <si>
    <t>Malovická 2751/2</t>
  </si>
  <si>
    <t>výměna rozvodů ÚT a TUV v kanálech</t>
  </si>
  <si>
    <t>Michelská 6/23</t>
  </si>
  <si>
    <t>oprava statické poruchy objektu</t>
  </si>
  <si>
    <t>Na Strži 1683/22</t>
  </si>
  <si>
    <t>oprava teras, vnější podhledy, výtah</t>
  </si>
  <si>
    <t>Pod Terebkou 1139</t>
  </si>
  <si>
    <t xml:space="preserve">výměna vstupního portálu </t>
  </si>
  <si>
    <t>Svatoslavova 333</t>
  </si>
  <si>
    <t>oprava M+R v kotelně, oprava komínových lávek</t>
  </si>
  <si>
    <t xml:space="preserve">rezerva na opravy nebytových objektů </t>
  </si>
  <si>
    <t>rezerva na havárie</t>
  </si>
  <si>
    <t>Čerpání k 31.3.2006</t>
  </si>
  <si>
    <t>čerpání:</t>
  </si>
  <si>
    <t>Bítovská 1245/3 - oprava parovodu</t>
  </si>
  <si>
    <t>Dokončení z roku 2005</t>
  </si>
  <si>
    <t>Sdružení 83/2</t>
  </si>
  <si>
    <t xml:space="preserve">odstranění UNIMO buněk </t>
  </si>
  <si>
    <t>Na Strži 1683/40 - drobná údržba</t>
  </si>
  <si>
    <t>text</t>
  </si>
  <si>
    <t>Bezpečnost a veřejný pořádek</t>
  </si>
  <si>
    <t xml:space="preserve">Odd. par. </t>
  </si>
  <si>
    <t>% k RU</t>
  </si>
  <si>
    <t>Licence: MC04 (mc04 M)</t>
  </si>
  <si>
    <t>Ministerstvo financí</t>
  </si>
  <si>
    <t>FIN 2 - 12 M</t>
  </si>
  <si>
    <t>VÝKAZ PRO HODNOCENÍ PLNĚNÍ ROZPOČTU</t>
  </si>
  <si>
    <t>00063584</t>
  </si>
  <si>
    <t xml:space="preserve">Městská část Praha 4 </t>
  </si>
  <si>
    <t>UCS:</t>
  </si>
  <si>
    <t>I. ROZPOČTOVÉ PŘÍJMY</t>
  </si>
  <si>
    <t>Paragraf</t>
  </si>
  <si>
    <t>Text</t>
  </si>
  <si>
    <t>Schválený rozpočet</t>
  </si>
  <si>
    <t>Rozpočet po změnách</t>
  </si>
  <si>
    <t>Výsledek od počátku roku</t>
  </si>
  <si>
    <t>% RS</t>
  </si>
  <si>
    <t>% RU</t>
  </si>
  <si>
    <t>a</t>
  </si>
  <si>
    <t>b</t>
  </si>
  <si>
    <t>1</t>
  </si>
  <si>
    <t>2</t>
  </si>
  <si>
    <t>3</t>
  </si>
  <si>
    <t>0000</t>
  </si>
  <si>
    <t>1341</t>
  </si>
  <si>
    <t>1342</t>
  </si>
  <si>
    <t>1343</t>
  </si>
  <si>
    <t>1344</t>
  </si>
  <si>
    <t>1361</t>
  </si>
  <si>
    <t>1511</t>
  </si>
  <si>
    <t>2460</t>
  </si>
  <si>
    <t>Bez ODPA</t>
  </si>
  <si>
    <t>2169</t>
  </si>
  <si>
    <t>2212</t>
  </si>
  <si>
    <t>2324</t>
  </si>
  <si>
    <t>3319</t>
  </si>
  <si>
    <t>2229</t>
  </si>
  <si>
    <t>*******</t>
  </si>
  <si>
    <t>Ostatní záležitosti kultury</t>
  </si>
  <si>
    <t>3419</t>
  </si>
  <si>
    <t>2321</t>
  </si>
  <si>
    <t>100,00</t>
  </si>
  <si>
    <t>3541</t>
  </si>
  <si>
    <t>Prevence před drogami, alk.,nikot. aj. závislostmi</t>
  </si>
  <si>
    <t>3632</t>
  </si>
  <si>
    <t>Pohřebnictví</t>
  </si>
  <si>
    <t>3722</t>
  </si>
  <si>
    <t>2329</t>
  </si>
  <si>
    <t>Ostatní nedaňové příjmy jinde nezařazené</t>
  </si>
  <si>
    <t>Sběr a svoz komunálních odpadů</t>
  </si>
  <si>
    <t>3729</t>
  </si>
  <si>
    <t>Ostatní nakládání s odpady</t>
  </si>
  <si>
    <t>3749</t>
  </si>
  <si>
    <t>2322</t>
  </si>
  <si>
    <t>Ostatní činnosti k ochraně přírody a krajiny</t>
  </si>
  <si>
    <t>4329</t>
  </si>
  <si>
    <t>2111</t>
  </si>
  <si>
    <t>Ostatní sociální péče a pomoc dětem a mládeži</t>
  </si>
  <si>
    <t>4339</t>
  </si>
  <si>
    <t>Ostatní sociální péče a pomoc rodině a manželství</t>
  </si>
  <si>
    <t>4371</t>
  </si>
  <si>
    <t>Raná péče a soc.aktivizační sl.pro rodiny s dětmi</t>
  </si>
  <si>
    <t>4379</t>
  </si>
  <si>
    <t>2112</t>
  </si>
  <si>
    <t>Ostatní služby a činnosti v oblasti soc. prevence</t>
  </si>
  <si>
    <t>6171</t>
  </si>
  <si>
    <t>2328</t>
  </si>
  <si>
    <t>Činnost místní správy</t>
  </si>
  <si>
    <t>6310</t>
  </si>
  <si>
    <t>2141</t>
  </si>
  <si>
    <t>Obecné příjmy a výdaje z finančních operací</t>
  </si>
  <si>
    <t>6330</t>
  </si>
  <si>
    <t>4131</t>
  </si>
  <si>
    <t>4134</t>
  </si>
  <si>
    <t>Převody z rozpočtových účtů</t>
  </si>
  <si>
    <t>4137</t>
  </si>
  <si>
    <t>4139</t>
  </si>
  <si>
    <t>Ostatní převody z vlastních fondů</t>
  </si>
  <si>
    <t>Převody vlastním fondům v rozpočtech územní úrovně</t>
  </si>
  <si>
    <t>6409</t>
  </si>
  <si>
    <t>2122</t>
  </si>
  <si>
    <t>ROZPOČTOVÉ PŘÍJMY CELKEM</t>
  </si>
  <si>
    <t>II. ROZPOČTOVÉ VÝDAJE</t>
  </si>
  <si>
    <t>5139</t>
  </si>
  <si>
    <t>5169</t>
  </si>
  <si>
    <t>Nákup ostatních služeb</t>
  </si>
  <si>
    <t>5175</t>
  </si>
  <si>
    <t>Pohoštění</t>
  </si>
  <si>
    <t>5194</t>
  </si>
  <si>
    <t>Vnitřní obchod</t>
  </si>
  <si>
    <t>5164</t>
  </si>
  <si>
    <t>Nájemné</t>
  </si>
  <si>
    <t>2219</t>
  </si>
  <si>
    <t>5166</t>
  </si>
  <si>
    <t>Konzultační, poradenské a právní služby</t>
  </si>
  <si>
    <t>5171</t>
  </si>
  <si>
    <t>Opravy a udržování</t>
  </si>
  <si>
    <t>6121</t>
  </si>
  <si>
    <t>0,00</t>
  </si>
  <si>
    <t>Ostatní záležitosti pozemních komunikací</t>
  </si>
  <si>
    <t>2299</t>
  </si>
  <si>
    <t>99,94</t>
  </si>
  <si>
    <t>6122</t>
  </si>
  <si>
    <t>Stroje, přístroje a zařízení</t>
  </si>
  <si>
    <t>Ostatní záležitosti v dopravě</t>
  </si>
  <si>
    <t>2310</t>
  </si>
  <si>
    <t>Pitná voda</t>
  </si>
  <si>
    <t>3111</t>
  </si>
  <si>
    <t>5331</t>
  </si>
  <si>
    <t>Neinvestiční příspěvky zřízeným příspěvkovým organ</t>
  </si>
  <si>
    <t>5336</t>
  </si>
  <si>
    <t>Neinvest.transfery zřízeným příspěvkovým organizac</t>
  </si>
  <si>
    <t>6351</t>
  </si>
  <si>
    <t>6356</t>
  </si>
  <si>
    <t>Jiné invest.transf. zřízen. příspěv. organizacím</t>
  </si>
  <si>
    <t>6909</t>
  </si>
  <si>
    <t>Mateřské školy</t>
  </si>
  <si>
    <t>3113</t>
  </si>
  <si>
    <t>5137</t>
  </si>
  <si>
    <t>Základní školy</t>
  </si>
  <si>
    <t>3292</t>
  </si>
  <si>
    <t>5221</t>
  </si>
  <si>
    <t>Vzděl. národnostních menšin a multikulturní výchov</t>
  </si>
  <si>
    <t>3299</t>
  </si>
  <si>
    <t>5362</t>
  </si>
  <si>
    <t>5901</t>
  </si>
  <si>
    <t>Nespecifikované rezervy</t>
  </si>
  <si>
    <t>Ostatní záležitosti vzdělávání</t>
  </si>
  <si>
    <t>3311</t>
  </si>
  <si>
    <t>5213</t>
  </si>
  <si>
    <t>5222</t>
  </si>
  <si>
    <t>Neinvestiční transfery spolkům</t>
  </si>
  <si>
    <t>Divadelní činnost</t>
  </si>
  <si>
    <t>5041</t>
  </si>
  <si>
    <t>Odměny za užití duševního vlastnictví</t>
  </si>
  <si>
    <t>5136</t>
  </si>
  <si>
    <t>5168</t>
  </si>
  <si>
    <t>Zpracování dat a služby souv. s inf. a kom.technol</t>
  </si>
  <si>
    <t>5212</t>
  </si>
  <si>
    <t>5223</t>
  </si>
  <si>
    <t>Neinv.transfery církvím a naboženským společnostem</t>
  </si>
  <si>
    <t>3326</t>
  </si>
  <si>
    <t>99,88</t>
  </si>
  <si>
    <t>Kulturní předměty</t>
  </si>
  <si>
    <t>3330</t>
  </si>
  <si>
    <t>Činnost registrovaných církví a nábožen. spol.</t>
  </si>
  <si>
    <t>3349</t>
  </si>
  <si>
    <t>Ostatní záležitosti sdělovacích prostředků</t>
  </si>
  <si>
    <t>3399</t>
  </si>
  <si>
    <t>99,99</t>
  </si>
  <si>
    <t>Ostatní záležitosti kultury,církví a sděl.prostř.</t>
  </si>
  <si>
    <t>3412</t>
  </si>
  <si>
    <t>99,98</t>
  </si>
  <si>
    <t>3421</t>
  </si>
  <si>
    <t>Využití volného času dětí a mládeže</t>
  </si>
  <si>
    <t>3429</t>
  </si>
  <si>
    <t>6322</t>
  </si>
  <si>
    <t>Investiční transfery spolkům</t>
  </si>
  <si>
    <t>Ostatní zájmová činnost a rekreace</t>
  </si>
  <si>
    <t>3525</t>
  </si>
  <si>
    <t>Hospice</t>
  </si>
  <si>
    <t>3539</t>
  </si>
  <si>
    <t>Ostatní zdravotnická zaříz.a služby pro zdravot.</t>
  </si>
  <si>
    <t>3543</t>
  </si>
  <si>
    <t>5339</t>
  </si>
  <si>
    <t>3549</t>
  </si>
  <si>
    <t>Ostatní speciální zdravotnická péče</t>
  </si>
  <si>
    <t>3612</t>
  </si>
  <si>
    <t>Bytové hospodářství</t>
  </si>
  <si>
    <t>3613</t>
  </si>
  <si>
    <t>Nebytové hospodářství</t>
  </si>
  <si>
    <t>3631</t>
  </si>
  <si>
    <t>Veřejné osvětlení</t>
  </si>
  <si>
    <t>5192</t>
  </si>
  <si>
    <t>Poskytnuté náhrady</t>
  </si>
  <si>
    <t>3635</t>
  </si>
  <si>
    <t>Územní plánování</t>
  </si>
  <si>
    <t>3639</t>
  </si>
  <si>
    <t>6130</t>
  </si>
  <si>
    <t>Pozemky</t>
  </si>
  <si>
    <t>3716</t>
  </si>
  <si>
    <t>Monitoring ochrany ovzduší</t>
  </si>
  <si>
    <t>5909</t>
  </si>
  <si>
    <t>3723</t>
  </si>
  <si>
    <t>3744</t>
  </si>
  <si>
    <t>Protierozní, protilavinová a protipožární ochrana</t>
  </si>
  <si>
    <t>3745</t>
  </si>
  <si>
    <t>5151</t>
  </si>
  <si>
    <t>5154</t>
  </si>
  <si>
    <t>Elektrická energie</t>
  </si>
  <si>
    <t>5191</t>
  </si>
  <si>
    <t>Péče o vzhled obcí a veřejnou zeleň</t>
  </si>
  <si>
    <t>3769</t>
  </si>
  <si>
    <t>Ostatní správa v ochraně životního prostředí</t>
  </si>
  <si>
    <t>3792</t>
  </si>
  <si>
    <t>Ekologická výchova a osvěta</t>
  </si>
  <si>
    <t>4312</t>
  </si>
  <si>
    <t>Odborné sociální poradentství</t>
  </si>
  <si>
    <t>4319</t>
  </si>
  <si>
    <t>Ostatní výdaje související se sociál.poradenstvím</t>
  </si>
  <si>
    <t>5011</t>
  </si>
  <si>
    <t>Platy zaměst. v pr.poměru vyjma zaměst. na služ.m.</t>
  </si>
  <si>
    <t>5031</t>
  </si>
  <si>
    <t>Povinné poj.na soc.zab.a přísp.na st.pol.zaměstnan</t>
  </si>
  <si>
    <t>5032</t>
  </si>
  <si>
    <t>5038</t>
  </si>
  <si>
    <t>5133</t>
  </si>
  <si>
    <t>Léky a zdravotnický materiál</t>
  </si>
  <si>
    <t>5156</t>
  </si>
  <si>
    <t>Pohonné hmoty a maziva</t>
  </si>
  <si>
    <t>5161</t>
  </si>
  <si>
    <t>Poštovní služby</t>
  </si>
  <si>
    <t>5162</t>
  </si>
  <si>
    <t>Služby elektronických komunikací</t>
  </si>
  <si>
    <t>5167</t>
  </si>
  <si>
    <t>Služby školení a vzdělávání</t>
  </si>
  <si>
    <t>5172</t>
  </si>
  <si>
    <t>Programové vybavení</t>
  </si>
  <si>
    <t>5173</t>
  </si>
  <si>
    <t>5424</t>
  </si>
  <si>
    <t>5499</t>
  </si>
  <si>
    <t>4344</t>
  </si>
  <si>
    <t>Sociální rehabilitace</t>
  </si>
  <si>
    <t>4345</t>
  </si>
  <si>
    <t>Centra sociálnně rehabilitačních služeb</t>
  </si>
  <si>
    <t>4349</t>
  </si>
  <si>
    <t>4351</t>
  </si>
  <si>
    <t>Osobní asist., peč.služba a podpora samost.bydlení</t>
  </si>
  <si>
    <t>4354</t>
  </si>
  <si>
    <t>Chráněné bydlení</t>
  </si>
  <si>
    <t>4355</t>
  </si>
  <si>
    <t>Týdenní stacionáře</t>
  </si>
  <si>
    <t>4356</t>
  </si>
  <si>
    <t>Denní stacionáře a centra denních služeb</t>
  </si>
  <si>
    <t>4357</t>
  </si>
  <si>
    <t>Domovy pro osoby se zdr. post. a domovy se zvl.rež</t>
  </si>
  <si>
    <t>4359</t>
  </si>
  <si>
    <t>Ostatní služby a činnosti v oblasti sociální péče</t>
  </si>
  <si>
    <t>4372</t>
  </si>
  <si>
    <t>Krizová pomoc</t>
  </si>
  <si>
    <t>4374</t>
  </si>
  <si>
    <t>Azyl.domy, nízkoprahová denní centra a noclehárny</t>
  </si>
  <si>
    <t>4376</t>
  </si>
  <si>
    <t>Sl.násl.péče,terapeutické komunity a kontak.centra</t>
  </si>
  <si>
    <t>4378</t>
  </si>
  <si>
    <t>Terénní programy</t>
  </si>
  <si>
    <t>5138</t>
  </si>
  <si>
    <t>5311</t>
  </si>
  <si>
    <t>6112</t>
  </si>
  <si>
    <t>5019</t>
  </si>
  <si>
    <t>Ostatní platy</t>
  </si>
  <si>
    <t>5021</t>
  </si>
  <si>
    <t>Ostatní osobní výdaje</t>
  </si>
  <si>
    <t>5023</t>
  </si>
  <si>
    <t>5039</t>
  </si>
  <si>
    <t>Ostatní povinné pojistné placené zaměstnavatelem</t>
  </si>
  <si>
    <t>5163</t>
  </si>
  <si>
    <t>Služby peněžních ústavů</t>
  </si>
  <si>
    <t>Zastupitelstva obcí</t>
  </si>
  <si>
    <t>5024</t>
  </si>
  <si>
    <t>Odstupné</t>
  </si>
  <si>
    <t>5131</t>
  </si>
  <si>
    <t>Potraviny</t>
  </si>
  <si>
    <t>5132</t>
  </si>
  <si>
    <t>Ochranné pomůcky</t>
  </si>
  <si>
    <t>5141</t>
  </si>
  <si>
    <t>Úroky vlastní</t>
  </si>
  <si>
    <t>5152</t>
  </si>
  <si>
    <t>Teplo</t>
  </si>
  <si>
    <t>5157</t>
  </si>
  <si>
    <t>Teplá voda</t>
  </si>
  <si>
    <t>5660</t>
  </si>
  <si>
    <t>6111</t>
  </si>
  <si>
    <t>5149</t>
  </si>
  <si>
    <t>Ostatní úroky a ostatní finanční výdaje</t>
  </si>
  <si>
    <t>6320</t>
  </si>
  <si>
    <t>Pojištění funkčně nespecifikované</t>
  </si>
  <si>
    <t>5342</t>
  </si>
  <si>
    <t>5345</t>
  </si>
  <si>
    <t>Převody vlastním rozpočtovým účtům</t>
  </si>
  <si>
    <t>5347</t>
  </si>
  <si>
    <t>6901</t>
  </si>
  <si>
    <t>ROZPOČTOVÉ VÝDAJE CELKEM</t>
  </si>
  <si>
    <t>III. FINANCOVÁNÍ - třída 8</t>
  </si>
  <si>
    <t>Název</t>
  </si>
  <si>
    <t>Krátkodobé financování z tuzemska</t>
  </si>
  <si>
    <t>Dlouhodobé financování z tuzemska</t>
  </si>
  <si>
    <t>Krátkodobé financování ze zahraničí</t>
  </si>
  <si>
    <t>Dlouhodobé financování ze zahraničí</t>
  </si>
  <si>
    <t>Opravné položky k peněžním operacím</t>
  </si>
  <si>
    <t>FINANCOVÁNÍ (součet za třídu 8)</t>
  </si>
  <si>
    <t>IV. REKAPITULACE PŘÍJMŮ, VÝDAJŮ, FINANCOVÁNÍ A JEJICH KONSOLIDACE</t>
  </si>
  <si>
    <t>41</t>
  </si>
  <si>
    <t>42</t>
  </si>
  <si>
    <t>43</t>
  </si>
  <si>
    <t>PŘÍJMY CELKEM</t>
  </si>
  <si>
    <t>KONSOLIDACE PŘÍJMŮ</t>
  </si>
  <si>
    <t>v tom položky:</t>
  </si>
  <si>
    <t>2223 -</t>
  </si>
  <si>
    <t>2226 -</t>
  </si>
  <si>
    <t>2441 -</t>
  </si>
  <si>
    <t>Splátky půjčených prostředků od obcí</t>
  </si>
  <si>
    <t>2442 -</t>
  </si>
  <si>
    <t>Splátky půjčených prostředků od krajů</t>
  </si>
  <si>
    <t>2449 -</t>
  </si>
  <si>
    <t>4121 -</t>
  </si>
  <si>
    <t>Neinvestiční přijaté transfery od obcí</t>
  </si>
  <si>
    <t>4122 -</t>
  </si>
  <si>
    <t>Neinvestiční přijaté transfery od krajů</t>
  </si>
  <si>
    <t>4129 -</t>
  </si>
  <si>
    <t>*4133 -</t>
  </si>
  <si>
    <t>*4134 -</t>
  </si>
  <si>
    <t>*4138 -</t>
  </si>
  <si>
    <t>*4139 -</t>
  </si>
  <si>
    <t>4221 -</t>
  </si>
  <si>
    <t>Investiční přijaté transfery od obcí</t>
  </si>
  <si>
    <t>4222 -</t>
  </si>
  <si>
    <t>Investiční přijaté transfery od krajů</t>
  </si>
  <si>
    <t>4229 -</t>
  </si>
  <si>
    <t>ZJ 024 -</t>
  </si>
  <si>
    <t>ZJ 025 -</t>
  </si>
  <si>
    <t>ZJ 028 -</t>
  </si>
  <si>
    <t>ZJ 029 -</t>
  </si>
  <si>
    <t>PŘÍJMY CELKEM PO KONSOLIDACI</t>
  </si>
  <si>
    <t>VÝDAJE CELKEM</t>
  </si>
  <si>
    <t>KONSOLIDACE VÝDAJŮ</t>
  </si>
  <si>
    <t>5321 -</t>
  </si>
  <si>
    <t>Neinvestiční transfery obcím</t>
  </si>
  <si>
    <t>5323 -</t>
  </si>
  <si>
    <t>Neinvestiční transfery krajům</t>
  </si>
  <si>
    <t>5329 -</t>
  </si>
  <si>
    <t>*5342 -</t>
  </si>
  <si>
    <t>*5344 -</t>
  </si>
  <si>
    <t>*5345 -</t>
  </si>
  <si>
    <t>*5348 -</t>
  </si>
  <si>
    <t>*5349 -</t>
  </si>
  <si>
    <t>5366 -</t>
  </si>
  <si>
    <t>5367 -</t>
  </si>
  <si>
    <t>5641 -</t>
  </si>
  <si>
    <t>Neinvestiční půjčené prostředky obcím</t>
  </si>
  <si>
    <t>5642 -</t>
  </si>
  <si>
    <t>Neinvestiční půjčené prostředky krajům</t>
  </si>
  <si>
    <t>5649 -</t>
  </si>
  <si>
    <t>4350</t>
  </si>
  <si>
    <t>6341 -</t>
  </si>
  <si>
    <t>Investiční transfery obcím</t>
  </si>
  <si>
    <t>6342 -</t>
  </si>
  <si>
    <t>Investiční transfery krajům</t>
  </si>
  <si>
    <t>6349 -</t>
  </si>
  <si>
    <t>6441 -</t>
  </si>
  <si>
    <t>Investiční půjčené prostředky obcím</t>
  </si>
  <si>
    <t>6442 -</t>
  </si>
  <si>
    <t>Investiční půjčené prostředky krajům</t>
  </si>
  <si>
    <t>6449 -</t>
  </si>
  <si>
    <t>ZJ 026 -</t>
  </si>
  <si>
    <t>ZJ 027 -</t>
  </si>
  <si>
    <t>ZJ 035 -</t>
  </si>
  <si>
    <t>ZJ 036 -</t>
  </si>
  <si>
    <t>VÝDAJE CELKEM PO KONSOLIDACI</t>
  </si>
  <si>
    <t>SALDO PŘÍJMŮ A VÝDAJŮ PO KONSOLIDACI</t>
  </si>
  <si>
    <t>KONSOLIDACE FINANCOVÁNÍ</t>
  </si>
  <si>
    <t>FINANCOVÁNÍ CELKEM PO KONSOLIDACI</t>
  </si>
  <si>
    <t>VI. STAVY A ZMĚNY NA BANKOVNÍCH ÚČTECH A V POKLADNĚ</t>
  </si>
  <si>
    <t>Počáteční stav k 1. 1.</t>
  </si>
  <si>
    <t>Změna stavu</t>
  </si>
  <si>
    <t>61</t>
  </si>
  <si>
    <t>62</t>
  </si>
  <si>
    <t>63</t>
  </si>
  <si>
    <t>Základní běžný účet ÚSC</t>
  </si>
  <si>
    <t>Běžné účty fondů ÚSC</t>
  </si>
  <si>
    <t>Běžné účty celkem</t>
  </si>
  <si>
    <t>Pokladna</t>
  </si>
  <si>
    <t>VII. VYBRANÉ ZÁZNAMOVÉ JEDNOTKY</t>
  </si>
  <si>
    <t>71</t>
  </si>
  <si>
    <t>72</t>
  </si>
  <si>
    <t>73</t>
  </si>
  <si>
    <t>Ost.neinv.přij.transfery od rozp.úz.úrovně</t>
  </si>
  <si>
    <t>Ost.inv.přij.transfery od rozp. úz.úrovně</t>
  </si>
  <si>
    <t>Ost.neinv.přij.transfery od rozpočtů úz.úr.</t>
  </si>
  <si>
    <t>Ost.inv.přij.transfery od rozpočtů úz.úrov.</t>
  </si>
  <si>
    <t>Účelový znak</t>
  </si>
  <si>
    <t>c</t>
  </si>
  <si>
    <t>C E L K E M</t>
  </si>
  <si>
    <t>strana  /</t>
  </si>
  <si>
    <t>Úroky - bankovní poplatky</t>
  </si>
  <si>
    <t>Tvorba fondu</t>
  </si>
  <si>
    <t>Převod fondu do rozpočtu</t>
  </si>
  <si>
    <t>(v Kč, s přesností na dvě desetinná místa)</t>
  </si>
  <si>
    <t>Období:</t>
  </si>
  <si>
    <t>IČO:</t>
  </si>
  <si>
    <t>Název:</t>
  </si>
  <si>
    <t>Období</t>
  </si>
  <si>
    <t>Číslo</t>
  </si>
  <si>
    <t>Syntetický</t>
  </si>
  <si>
    <t>Běžné</t>
  </si>
  <si>
    <t>Minulé</t>
  </si>
  <si>
    <t>položky</t>
  </si>
  <si>
    <t>Název položky</t>
  </si>
  <si>
    <t>účet</t>
  </si>
  <si>
    <t>Brutto</t>
  </si>
  <si>
    <t>Korekce</t>
  </si>
  <si>
    <t>Netto</t>
  </si>
  <si>
    <t>4</t>
  </si>
  <si>
    <t>AKTIVA CELKEM</t>
  </si>
  <si>
    <t>A.</t>
  </si>
  <si>
    <t>Stálá aktiva</t>
  </si>
  <si>
    <t>I.</t>
  </si>
  <si>
    <t>Dlouhodobý nehmotný majetek</t>
  </si>
  <si>
    <t>1.</t>
  </si>
  <si>
    <t>Nehmotné výsledky výzkumu a vývoje</t>
  </si>
  <si>
    <t>012</t>
  </si>
  <si>
    <t>2.</t>
  </si>
  <si>
    <t>Software</t>
  </si>
  <si>
    <t>013</t>
  </si>
  <si>
    <t>3.</t>
  </si>
  <si>
    <t>Ocenitelná práva</t>
  </si>
  <si>
    <t>014</t>
  </si>
  <si>
    <t>4.</t>
  </si>
  <si>
    <t>Povolenky na emise a preferenční limity</t>
  </si>
  <si>
    <t>015</t>
  </si>
  <si>
    <t>5.</t>
  </si>
  <si>
    <t>Drobný dlouhodobý nehmotný majetek</t>
  </si>
  <si>
    <t>018</t>
  </si>
  <si>
    <t>6.</t>
  </si>
  <si>
    <t>Ostatní dlouhodobý nehmotný majetek</t>
  </si>
  <si>
    <t>019</t>
  </si>
  <si>
    <t>7.</t>
  </si>
  <si>
    <t>Nedokončený dlouhodobý nehmotný majetek</t>
  </si>
  <si>
    <t>041</t>
  </si>
  <si>
    <t>8.</t>
  </si>
  <si>
    <t>Poskytnuté zálohy na dlouhodobý nehmotný majetek</t>
  </si>
  <si>
    <t>051</t>
  </si>
  <si>
    <t>9.</t>
  </si>
  <si>
    <t>Dlouhodobý nehmotný majetek určený k prodeji</t>
  </si>
  <si>
    <t>035</t>
  </si>
  <si>
    <t>II.</t>
  </si>
  <si>
    <t>Dlouhodobý hmotný majetek</t>
  </si>
  <si>
    <t>031</t>
  </si>
  <si>
    <t>032</t>
  </si>
  <si>
    <t>Stavby</t>
  </si>
  <si>
    <t>021</t>
  </si>
  <si>
    <t>Samostatné hmotné movité věci a soubory hmotných movitých věcí</t>
  </si>
  <si>
    <t>022</t>
  </si>
  <si>
    <t>Pěstitelské celky trvalých porostů</t>
  </si>
  <si>
    <t>025</t>
  </si>
  <si>
    <t>Drobný dlouhodobý hmotný majetek</t>
  </si>
  <si>
    <t>028</t>
  </si>
  <si>
    <t>Ostatní dlouhodobý hmotný majetek</t>
  </si>
  <si>
    <t>029</t>
  </si>
  <si>
    <t>Nedokončený dlouhodobý hmotný majetek</t>
  </si>
  <si>
    <t>042</t>
  </si>
  <si>
    <t>Poskytnuté zálohy na dlouhodobý hmotný majetek</t>
  </si>
  <si>
    <t>052</t>
  </si>
  <si>
    <t>10.</t>
  </si>
  <si>
    <t>Dlouhodobý hmotný majetek určený k prodeji</t>
  </si>
  <si>
    <t>036</t>
  </si>
  <si>
    <t>III.</t>
  </si>
  <si>
    <t>Dlouhodobý finanční majetek</t>
  </si>
  <si>
    <t>Majetkové účasti v osobách s rozhodujícím vlivem</t>
  </si>
  <si>
    <t>061</t>
  </si>
  <si>
    <t>Majetkové účasti v osobách s podstatným vlivem</t>
  </si>
  <si>
    <t>062</t>
  </si>
  <si>
    <t>Dluhové cenné papíry držené do splatnosti</t>
  </si>
  <si>
    <t>063</t>
  </si>
  <si>
    <t>Dlouhodobé půjčky</t>
  </si>
  <si>
    <t>067</t>
  </si>
  <si>
    <t>Termínované vklady dlouhodobé</t>
  </si>
  <si>
    <t>068</t>
  </si>
  <si>
    <t>Ostatní dlouhodobý finanční majetek</t>
  </si>
  <si>
    <t>069</t>
  </si>
  <si>
    <t>Pořizovaný dlouhodobý finanční majetek</t>
  </si>
  <si>
    <t>043</t>
  </si>
  <si>
    <t>Poskytnuté zálohy na dlouhodobý finanční majetek</t>
  </si>
  <si>
    <t>053</t>
  </si>
  <si>
    <t>IV.</t>
  </si>
  <si>
    <t>Dlouhodobé pohledávky</t>
  </si>
  <si>
    <t>Poskytnuté návratné finanční výpomoci dlouhodobé</t>
  </si>
  <si>
    <t>462</t>
  </si>
  <si>
    <t>Dlouhodobé pohledávky z postoupených úvěrů</t>
  </si>
  <si>
    <t>464</t>
  </si>
  <si>
    <t>Dlouhodobé poskytnuté zálohy</t>
  </si>
  <si>
    <t>465</t>
  </si>
  <si>
    <t>Dlouhodobé pohledávky z ručení</t>
  </si>
  <si>
    <t>466</t>
  </si>
  <si>
    <t>Ostatní dlouhodobé pohledávky</t>
  </si>
  <si>
    <t>469</t>
  </si>
  <si>
    <t>Dlouhodobé poskytnuté zálohy na transfery</t>
  </si>
  <si>
    <t>471</t>
  </si>
  <si>
    <t>B.</t>
  </si>
  <si>
    <t>Oběžná aktiva</t>
  </si>
  <si>
    <t>Zásoby</t>
  </si>
  <si>
    <t>Pořízení materiálu</t>
  </si>
  <si>
    <t>111</t>
  </si>
  <si>
    <t>Materiál na skladě</t>
  </si>
  <si>
    <t>112</t>
  </si>
  <si>
    <t>Materiál na cestě</t>
  </si>
  <si>
    <t>119</t>
  </si>
  <si>
    <t>Nedokončená výroba</t>
  </si>
  <si>
    <t>121</t>
  </si>
  <si>
    <t>Polotovary vlastní výroby</t>
  </si>
  <si>
    <t>122</t>
  </si>
  <si>
    <t>Výrobky</t>
  </si>
  <si>
    <t>123</t>
  </si>
  <si>
    <t>Pořízení zboží</t>
  </si>
  <si>
    <t>131</t>
  </si>
  <si>
    <t>Zboží na skladě</t>
  </si>
  <si>
    <t>132</t>
  </si>
  <si>
    <t>Zboží na cestě</t>
  </si>
  <si>
    <t>138</t>
  </si>
  <si>
    <t>Ostatní zásoby</t>
  </si>
  <si>
    <t>139</t>
  </si>
  <si>
    <t>Krátkodobé pohledávky</t>
  </si>
  <si>
    <t>Odběratelé</t>
  </si>
  <si>
    <t>311</t>
  </si>
  <si>
    <t>Směnky k inkasu</t>
  </si>
  <si>
    <t>312</t>
  </si>
  <si>
    <t>Pohledávky za eskontované cenné papíry</t>
  </si>
  <si>
    <t>313</t>
  </si>
  <si>
    <t>Krátkodobé poskytnuté zálohy</t>
  </si>
  <si>
    <t>314</t>
  </si>
  <si>
    <t>Jiné pohledávky z hlavní činnosti</t>
  </si>
  <si>
    <t>315</t>
  </si>
  <si>
    <t>Poskytnuté návratné finanční výpomoci krátkodobé</t>
  </si>
  <si>
    <t>316</t>
  </si>
  <si>
    <t>Krátkodobé pohledávky z postoupených úvěrů</t>
  </si>
  <si>
    <t>317</t>
  </si>
  <si>
    <t>Pohledávky z přerozdělených daní</t>
  </si>
  <si>
    <t>319</t>
  </si>
  <si>
    <t>Pohledávky za zaměstnanci</t>
  </si>
  <si>
    <t>335</t>
  </si>
  <si>
    <t>Sociální zabezpečení</t>
  </si>
  <si>
    <t>336</t>
  </si>
  <si>
    <t>11.</t>
  </si>
  <si>
    <t>Zdravotní pojištění</t>
  </si>
  <si>
    <t>337</t>
  </si>
  <si>
    <t>12.</t>
  </si>
  <si>
    <t>Důchodové spoření</t>
  </si>
  <si>
    <t>338</t>
  </si>
  <si>
    <t>13.</t>
  </si>
  <si>
    <t>Daň z příjmů</t>
  </si>
  <si>
    <t>341</t>
  </si>
  <si>
    <t>14.</t>
  </si>
  <si>
    <t>Ostatní daně, poplatky a jiná obdobná peněžitá plnění</t>
  </si>
  <si>
    <t>342</t>
  </si>
  <si>
    <t>15.</t>
  </si>
  <si>
    <t>Daň z přidané hodnoty</t>
  </si>
  <si>
    <t>343</t>
  </si>
  <si>
    <t>16.</t>
  </si>
  <si>
    <t>Pohledávky za osobami mimo vybrané vládní instituce</t>
  </si>
  <si>
    <t>344</t>
  </si>
  <si>
    <t>17.</t>
  </si>
  <si>
    <t>Pohledávky za vybranými ústředními vládními institucemi</t>
  </si>
  <si>
    <t>346</t>
  </si>
  <si>
    <t>18.</t>
  </si>
  <si>
    <t>Pohledávky za vybranými místními vládními institucemi</t>
  </si>
  <si>
    <t>348</t>
  </si>
  <si>
    <t>23.</t>
  </si>
  <si>
    <t>Krátkodobé pohledávky z ručení</t>
  </si>
  <si>
    <t>361</t>
  </si>
  <si>
    <t>24.</t>
  </si>
  <si>
    <t>Pevné termínové operace a opce</t>
  </si>
  <si>
    <t>363</t>
  </si>
  <si>
    <t>25.</t>
  </si>
  <si>
    <t>Pohledávky z neukončených finančních operací</t>
  </si>
  <si>
    <t>369</t>
  </si>
  <si>
    <t>26.</t>
  </si>
  <si>
    <t>Pohledávky z finančního zajištění</t>
  </si>
  <si>
    <t>365</t>
  </si>
  <si>
    <t>27.</t>
  </si>
  <si>
    <t>Pohledávky z vydaných dluhopisů</t>
  </si>
  <si>
    <t>367</t>
  </si>
  <si>
    <t>28.</t>
  </si>
  <si>
    <t>Krátkodobé poskytnuté zálohy na transfery</t>
  </si>
  <si>
    <t>373</t>
  </si>
  <si>
    <t>29.</t>
  </si>
  <si>
    <t>Krátkodobé zprostředkování transferů</t>
  </si>
  <si>
    <t>375</t>
  </si>
  <si>
    <t>30.</t>
  </si>
  <si>
    <t>Náklady příštích období</t>
  </si>
  <si>
    <t>381</t>
  </si>
  <si>
    <t>31.</t>
  </si>
  <si>
    <t>Příjmy příštích období</t>
  </si>
  <si>
    <t>385</t>
  </si>
  <si>
    <t>32.</t>
  </si>
  <si>
    <t>Dohadné účty aktivní</t>
  </si>
  <si>
    <t>388</t>
  </si>
  <si>
    <t>33.</t>
  </si>
  <si>
    <t>Ostatní krátkodobé pohledávky</t>
  </si>
  <si>
    <t>377</t>
  </si>
  <si>
    <t>Krátkodobý finanční majetek</t>
  </si>
  <si>
    <t>Majetkové cenné papíry k obchodování</t>
  </si>
  <si>
    <t>251</t>
  </si>
  <si>
    <t>Dluhové cenné papíry k obchodování</t>
  </si>
  <si>
    <t>253</t>
  </si>
  <si>
    <t>Jiné cenné papíry</t>
  </si>
  <si>
    <t>256</t>
  </si>
  <si>
    <t>Termínované vklady krátkodobé</t>
  </si>
  <si>
    <t>244</t>
  </si>
  <si>
    <t>Jiné běžné účty</t>
  </si>
  <si>
    <t>245</t>
  </si>
  <si>
    <t>Běžný účet</t>
  </si>
  <si>
    <t>241</t>
  </si>
  <si>
    <t>Základní běžný účet územních samosprávných celků</t>
  </si>
  <si>
    <t>231</t>
  </si>
  <si>
    <t>Běžné účty fondů územních samosprávných celků</t>
  </si>
  <si>
    <t>236</t>
  </si>
  <si>
    <t>Ceniny</t>
  </si>
  <si>
    <t>263</t>
  </si>
  <si>
    <t>Peníze na cestě</t>
  </si>
  <si>
    <t>262</t>
  </si>
  <si>
    <t>261</t>
  </si>
  <si>
    <t>PASIVA CELKEM</t>
  </si>
  <si>
    <t>C.</t>
  </si>
  <si>
    <t>Vlastní kapitál</t>
  </si>
  <si>
    <t>Jmění účetní jednotky a upravující položky</t>
  </si>
  <si>
    <t>Jmění účetní jednotky</t>
  </si>
  <si>
    <t>401</t>
  </si>
  <si>
    <t>Transfery na pořízení dlouhodobého majetku</t>
  </si>
  <si>
    <t>403</t>
  </si>
  <si>
    <t>Kurzové rozdíly</t>
  </si>
  <si>
    <t>405</t>
  </si>
  <si>
    <t>Oceňovací rozdíly při prvotním použití metody</t>
  </si>
  <si>
    <t>406</t>
  </si>
  <si>
    <t>Jiné oceňovací rozdíly</t>
  </si>
  <si>
    <t>407</t>
  </si>
  <si>
    <t>Opravy předcházejících účetních období</t>
  </si>
  <si>
    <t>408</t>
  </si>
  <si>
    <t>Fondy účetní jednotky</t>
  </si>
  <si>
    <t>Ostatní fondy</t>
  </si>
  <si>
    <t>419</t>
  </si>
  <si>
    <t>Výsledek hospodaření</t>
  </si>
  <si>
    <t>Výsledek hospodaření běžného účetního období</t>
  </si>
  <si>
    <t>Výsledek hospodaření ve schvalovacím řízení</t>
  </si>
  <si>
    <t>431</t>
  </si>
  <si>
    <t>Výsledek hospodaření předcházejících účetních období</t>
  </si>
  <si>
    <t>432</t>
  </si>
  <si>
    <t>D.</t>
  </si>
  <si>
    <t>Cizí zdroje</t>
  </si>
  <si>
    <t>Rezervy</t>
  </si>
  <si>
    <t>441</t>
  </si>
  <si>
    <t>Dlouhodobé závazky</t>
  </si>
  <si>
    <t>Dlouhodobé úvěry</t>
  </si>
  <si>
    <t>451</t>
  </si>
  <si>
    <t>Přijaté návratné finanční výpomoci dlouhodobé</t>
  </si>
  <si>
    <t>452</t>
  </si>
  <si>
    <t>Dlouhodobé závazky z vydaných dluhopisů</t>
  </si>
  <si>
    <t>453</t>
  </si>
  <si>
    <t>Dlouhodobé přijaté zálohy</t>
  </si>
  <si>
    <t>455</t>
  </si>
  <si>
    <t>Dlouhodobé závazky z ručení</t>
  </si>
  <si>
    <t>456</t>
  </si>
  <si>
    <t>Dlouhodobé směnky k úhradě</t>
  </si>
  <si>
    <t>457</t>
  </si>
  <si>
    <t>Ostatní dlouhodobé závazky</t>
  </si>
  <si>
    <t>459</t>
  </si>
  <si>
    <t>Dlouhodobé přijaté zálohy na transfery</t>
  </si>
  <si>
    <t>472</t>
  </si>
  <si>
    <t>Krátkodobé závazky</t>
  </si>
  <si>
    <t>Krátkodobé úvěry</t>
  </si>
  <si>
    <t>281</t>
  </si>
  <si>
    <t>Eskontované krátkodobé dluhopisy (směnky)</t>
  </si>
  <si>
    <t>282</t>
  </si>
  <si>
    <t>Krátkodobé závazky z vydaných dluhopisů</t>
  </si>
  <si>
    <t>283</t>
  </si>
  <si>
    <t>Jiné krátkodobé půjčky</t>
  </si>
  <si>
    <t>289</t>
  </si>
  <si>
    <t>Dodavatelé</t>
  </si>
  <si>
    <t>321</t>
  </si>
  <si>
    <t>Směnky k úhradě</t>
  </si>
  <si>
    <t>322</t>
  </si>
  <si>
    <t>Krátkodobé přijaté zálohy</t>
  </si>
  <si>
    <t>324</t>
  </si>
  <si>
    <t>Závazky z dělené správy</t>
  </si>
  <si>
    <t>325</t>
  </si>
  <si>
    <t>Přijaté návratné finanční výpomoci krátkodobé</t>
  </si>
  <si>
    <t>326</t>
  </si>
  <si>
    <t>Zaměstnanci</t>
  </si>
  <si>
    <t>331</t>
  </si>
  <si>
    <t>Jiné závazky vůči zaměstnancům</t>
  </si>
  <si>
    <t>333</t>
  </si>
  <si>
    <t>Zdravotního pojištění</t>
  </si>
  <si>
    <t>Závazky k osobám mimo vybrané vládní instituce</t>
  </si>
  <si>
    <t>345</t>
  </si>
  <si>
    <t>19.</t>
  </si>
  <si>
    <t>Závazky k vybraným ústředním vládním institucím</t>
  </si>
  <si>
    <t>347</t>
  </si>
  <si>
    <t>20.</t>
  </si>
  <si>
    <t>Závazky k vybraným místním vládním institucím</t>
  </si>
  <si>
    <t>349</t>
  </si>
  <si>
    <t>Krátkodobé závazky z ručení</t>
  </si>
  <si>
    <t>362</t>
  </si>
  <si>
    <t>Závazky z neukončených finančních operací</t>
  </si>
  <si>
    <t>364</t>
  </si>
  <si>
    <t>Závazky z finančního zajištění</t>
  </si>
  <si>
    <t>366</t>
  </si>
  <si>
    <t>Závazky z upsaných nesplacených cenných papírů a podílů</t>
  </si>
  <si>
    <t>368</t>
  </si>
  <si>
    <t>Krátkodobé přijaté zálohy na transfery</t>
  </si>
  <si>
    <t>374</t>
  </si>
  <si>
    <t>35.</t>
  </si>
  <si>
    <t>Výdaje příštích období</t>
  </si>
  <si>
    <t>383</t>
  </si>
  <si>
    <t>36.</t>
  </si>
  <si>
    <t>Výnosy příštích období</t>
  </si>
  <si>
    <t>384</t>
  </si>
  <si>
    <t>37.</t>
  </si>
  <si>
    <t>Dohadné účty pasivní</t>
  </si>
  <si>
    <t>389</t>
  </si>
  <si>
    <t>38.</t>
  </si>
  <si>
    <t>Ostatní krátkodobé závazky</t>
  </si>
  <si>
    <t>378</t>
  </si>
  <si>
    <t>(v Kč)</t>
  </si>
  <si>
    <t>Č.položky</t>
  </si>
  <si>
    <t>P.</t>
  </si>
  <si>
    <t>Stav peněžních prostředků k 1. lednu</t>
  </si>
  <si>
    <t>Peněžní toky z provozní činnosti</t>
  </si>
  <si>
    <t>Z.</t>
  </si>
  <si>
    <t>Výsledek hospodaření před zdaněním</t>
  </si>
  <si>
    <t>A.I.</t>
  </si>
  <si>
    <t>Úpravy o nepeněžní operace (+/-)</t>
  </si>
  <si>
    <t>A.I.1.</t>
  </si>
  <si>
    <t>Odpisy dlouhodobého majetku</t>
  </si>
  <si>
    <t>A.I.2.</t>
  </si>
  <si>
    <t>Změna stavu opravných položek</t>
  </si>
  <si>
    <t>A.I.3.</t>
  </si>
  <si>
    <t>Změna stavu rezerv</t>
  </si>
  <si>
    <t>A.I.4.</t>
  </si>
  <si>
    <t>Zisk (ztráta) z prodeje dlouhodobého majetku</t>
  </si>
  <si>
    <t>A.I.5.</t>
  </si>
  <si>
    <t>Výnosy z podílů na zisku</t>
  </si>
  <si>
    <t>A.I.6.</t>
  </si>
  <si>
    <t>Ostatní úpravy o nepeněžní operace</t>
  </si>
  <si>
    <t>A.II.</t>
  </si>
  <si>
    <t>Peněžní toky ze změny oběžných aktiv a krátkodobých závazků (+/-)</t>
  </si>
  <si>
    <t>A.II.1.</t>
  </si>
  <si>
    <t>Změna stavu krátkodobých pohledávek</t>
  </si>
  <si>
    <t>A.II.2.</t>
  </si>
  <si>
    <t>Změna stavu krátkodobých závazků</t>
  </si>
  <si>
    <t>A.II.3.</t>
  </si>
  <si>
    <t>Změna stavu zásob</t>
  </si>
  <si>
    <t>A.II.4.</t>
  </si>
  <si>
    <t>Změna stavu krátkodobého finančního majetku</t>
  </si>
  <si>
    <t>A.III.</t>
  </si>
  <si>
    <t>Zaplacená daň z příjmů včetně doměrků (-)</t>
  </si>
  <si>
    <t>A.IV.</t>
  </si>
  <si>
    <t>Přijaté podíly na zisku</t>
  </si>
  <si>
    <t>Peněžní toky z dlouhodobých aktiv</t>
  </si>
  <si>
    <t>B.I.</t>
  </si>
  <si>
    <t>Výdaje na pořízení dlouhodobých aktiv</t>
  </si>
  <si>
    <t>B.II.</t>
  </si>
  <si>
    <t>Příjmy z prodeje dlouhodobých aktiv</t>
  </si>
  <si>
    <t>B.II.1.</t>
  </si>
  <si>
    <t>Příjmy z privatizace státního majetku</t>
  </si>
  <si>
    <t>B.II.2.</t>
  </si>
  <si>
    <t>Příjmy z prodeje majetku Státního pozemkového úřadu</t>
  </si>
  <si>
    <t>B.II.3.</t>
  </si>
  <si>
    <t>Příjmy z prodeje dlouhodobého majetku určeného k prodeji</t>
  </si>
  <si>
    <t>B.II.4.</t>
  </si>
  <si>
    <t>Ostatní příjmy z prodeje dlouhodobých aktiv</t>
  </si>
  <si>
    <t>B.III.</t>
  </si>
  <si>
    <t>Ostatní peněžní toky z dlouhodobých aktiv (+/-)</t>
  </si>
  <si>
    <t>Peněžní toky z vlastního kapitálu, dlouhodobých závazků a dlouhodobých pohledávek</t>
  </si>
  <si>
    <t>C.I.</t>
  </si>
  <si>
    <t>Peněžní toky vyplývající ze změny vlastního kapitálu (+/-)</t>
  </si>
  <si>
    <t>C.II.</t>
  </si>
  <si>
    <t>Změna stavu dlouhodobých závazků (+/-)</t>
  </si>
  <si>
    <t>C.III.</t>
  </si>
  <si>
    <t>Změna stavu dlouhodobých pohledávek (+/-)</t>
  </si>
  <si>
    <t>F.</t>
  </si>
  <si>
    <t>Celková změna stavu peněžních prostředků</t>
  </si>
  <si>
    <t>H.</t>
  </si>
  <si>
    <t>Příjmové a výdajové účty rozpočtového hospodaření (+,-)</t>
  </si>
  <si>
    <t>R.</t>
  </si>
  <si>
    <t>Stav peněžních prostředků k rozvahovému dni        R. = P. + F. + H.</t>
  </si>
  <si>
    <t>Minulé období</t>
  </si>
  <si>
    <t>Zvýšení stavu</t>
  </si>
  <si>
    <t>Snížení stavu</t>
  </si>
  <si>
    <t>Běžné období</t>
  </si>
  <si>
    <t>VLASTNÍ KAPITÁL CELKEM</t>
  </si>
  <si>
    <t>Změna, vznik nebo zánik příslušnosti hospodařit s majetkem státu</t>
  </si>
  <si>
    <t>-</t>
  </si>
  <si>
    <t>Svěření majetku příspěvkové organizaci</t>
  </si>
  <si>
    <t>Bezúplatné převody</t>
  </si>
  <si>
    <t>Investiční transfery</t>
  </si>
  <si>
    <t>Dary</t>
  </si>
  <si>
    <t>Ostatní</t>
  </si>
  <si>
    <t>Fond privatizace</t>
  </si>
  <si>
    <t>Snížení investičních transferů ve věcné a časové souvislosti</t>
  </si>
  <si>
    <t>A.V.</t>
  </si>
  <si>
    <t>Opravné položky k pohledávkám</t>
  </si>
  <si>
    <t>Odpisy</t>
  </si>
  <si>
    <t>A.VI.</t>
  </si>
  <si>
    <t>Oceňovací rozdíly u cenných papírů a podílů</t>
  </si>
  <si>
    <t>Oceňovací rozdíly u majetku určeného k prodeji</t>
  </si>
  <si>
    <t>A.VII.</t>
  </si>
  <si>
    <t>Opravy minulého účetního období</t>
  </si>
  <si>
    <t>Opravy předchozích účetních období</t>
  </si>
  <si>
    <t>Příjmový a výdajový účet rozpočtového hospodaření</t>
  </si>
  <si>
    <t>PŘEHLED O HOSPODAŘENÍ</t>
  </si>
  <si>
    <t>s dlouhodobým majetkem</t>
  </si>
  <si>
    <t>Druh pohybu</t>
  </si>
  <si>
    <t>Dlouhodobý hmotný majetek odpisovaný</t>
  </si>
  <si>
    <t>Dlouhodobý hmotný majetek neodpisovaný</t>
  </si>
  <si>
    <t>CELKEM dlouhodobý majetek</t>
  </si>
  <si>
    <t>Stav k 1. 1.</t>
  </si>
  <si>
    <t>PŘÍRŮSTKY majetku</t>
  </si>
  <si>
    <t>V tom:</t>
  </si>
  <si>
    <t>nově poř.maj.-dod.způsobem (inv.výstavba)</t>
  </si>
  <si>
    <t>nově poř.maj.-dod.způsobem (sam.předm.)</t>
  </si>
  <si>
    <t>nově poř.maj. - ve vlast.režii úč.jednotky</t>
  </si>
  <si>
    <t>majetek získaný na základě směny</t>
  </si>
  <si>
    <t>technické zhodnocení DM</t>
  </si>
  <si>
    <t>bezúplatné převzetí z oblasti PO</t>
  </si>
  <si>
    <t>bezúplatné převzetí z oblasti RO (MČ)</t>
  </si>
  <si>
    <t>bezúplatné převody - od cizích subjektů (+)</t>
  </si>
  <si>
    <t>bezúplatné nabytí na zákl.práv.předpisu (+)</t>
  </si>
  <si>
    <t>bezúpl.převzetí od jiného útvaru ÚSC (MHMP)</t>
  </si>
  <si>
    <t>dary přijaté</t>
  </si>
  <si>
    <t>změny ocenění (+) na reálnou hodnotu</t>
  </si>
  <si>
    <t>změny v ocenění (+) na základě práv.předpisu</t>
  </si>
  <si>
    <t>účetní opravy (+)</t>
  </si>
  <si>
    <t>přebytky zjištěné při inventarizaci</t>
  </si>
  <si>
    <t>vyjmutí vkl.ze zákl.jm.obch.sp.a vrác.vklad.</t>
  </si>
  <si>
    <t>převod přecenění RH mezi 01,02 a 035,036</t>
  </si>
  <si>
    <t>ostatní přírůstky</t>
  </si>
  <si>
    <t>CELKEM přírustky majetku</t>
  </si>
  <si>
    <t>ÚBYTKY majetku</t>
  </si>
  <si>
    <t>vyřazení z důvodu opotřebení (likvidace)</t>
  </si>
  <si>
    <t>úbytek prodejem</t>
  </si>
  <si>
    <t>majetek odevzdaný na základě směny</t>
  </si>
  <si>
    <t>bezúplatné převedení do oblasti PO</t>
  </si>
  <si>
    <t>bezúplatné převedení do oblasti RO (MČ)</t>
  </si>
  <si>
    <t>bezúplatné převedení - cizím subjektům (-)</t>
  </si>
  <si>
    <t>bezúplatné předání na zákl.práv.předpisu (-)</t>
  </si>
  <si>
    <t>bezúpl.převedení jinému útvaru ÚSC (MHMP)</t>
  </si>
  <si>
    <t>dary poskytnuté</t>
  </si>
  <si>
    <t>změny ocenění (-) na reálnou hodnotu</t>
  </si>
  <si>
    <t>změny v ocenění (-) na základě práv.předpisu</t>
  </si>
  <si>
    <t>účetní opravy (-)</t>
  </si>
  <si>
    <t>vyřazení z důvodu manka nebo škody</t>
  </si>
  <si>
    <t>vklad DNM a DHM do obch. spol. apod.</t>
  </si>
  <si>
    <t>ostatní úbytky</t>
  </si>
  <si>
    <t>CELKEM úbytky majetku</t>
  </si>
  <si>
    <t>Stav majetku k aktuálnímu datu</t>
  </si>
  <si>
    <t>Poznámka:</t>
  </si>
  <si>
    <t>dlouhodobý nehmotný majetek (DNM)</t>
  </si>
  <si>
    <t>- nehmotné výsledky výzkumu a vývoje</t>
  </si>
  <si>
    <t>- software</t>
  </si>
  <si>
    <t>- ocenitelná práva</t>
  </si>
  <si>
    <t>- drobný dlouhodobý nehmotný majetek</t>
  </si>
  <si>
    <t>- ostatní dlouhodobý nehmotný majetek</t>
  </si>
  <si>
    <t>dlouhodobý hmotný majetek (DHM) - odpisovaný</t>
  </si>
  <si>
    <t>- stavby</t>
  </si>
  <si>
    <t>- samostatné movité věci a soubory movitých věcí</t>
  </si>
  <si>
    <t>- pěstitelské celky trvalých porostů</t>
  </si>
  <si>
    <t>- základní stádo a tažná zvířata</t>
  </si>
  <si>
    <t>- drobný dlouhodobý hmotný majetek</t>
  </si>
  <si>
    <t>- ostatní dlouhodobý hmotný majetek</t>
  </si>
  <si>
    <t>dlouhodobý hmotný majetek (DHM) - neodpisovaný</t>
  </si>
  <si>
    <t>- pozemky</t>
  </si>
  <si>
    <t>- umělecká díla a předměty</t>
  </si>
  <si>
    <t>Zpracováno systémem GINIS Express - UCR GORDIC spol. s r. o.</t>
  </si>
  <si>
    <t>Hlavní činnost</t>
  </si>
  <si>
    <t>Hospodářská činnost</t>
  </si>
  <si>
    <t>NÁKLADY CELKEM</t>
  </si>
  <si>
    <t>Náklady z činnosti</t>
  </si>
  <si>
    <t>Spotřeba materiálu</t>
  </si>
  <si>
    <t>501</t>
  </si>
  <si>
    <t>Spotřeba energie</t>
  </si>
  <si>
    <t>502</t>
  </si>
  <si>
    <t>Spotřeba jiných neskladovatelných dodávek</t>
  </si>
  <si>
    <t>503</t>
  </si>
  <si>
    <t>Prodané zboží</t>
  </si>
  <si>
    <t>504</t>
  </si>
  <si>
    <t>Aktivace dlouhodobého majetku</t>
  </si>
  <si>
    <t>506</t>
  </si>
  <si>
    <t>Aktivace oběžného majetku</t>
  </si>
  <si>
    <t>507</t>
  </si>
  <si>
    <t>Změna stavu zásob vlastní výroby</t>
  </si>
  <si>
    <t>508</t>
  </si>
  <si>
    <t>511</t>
  </si>
  <si>
    <t>Cestovné</t>
  </si>
  <si>
    <t>512</t>
  </si>
  <si>
    <t>Náklady na reprezentaci</t>
  </si>
  <si>
    <t>513</t>
  </si>
  <si>
    <t>Aktivace vnitroorganizačních služeb</t>
  </si>
  <si>
    <t>516</t>
  </si>
  <si>
    <t>Ostatní služby</t>
  </si>
  <si>
    <t>518</t>
  </si>
  <si>
    <t>Mzdové náklady</t>
  </si>
  <si>
    <t>521</t>
  </si>
  <si>
    <t>Zákonné sociální pojištění</t>
  </si>
  <si>
    <t>524</t>
  </si>
  <si>
    <t>Jiné sociální pojištění</t>
  </si>
  <si>
    <t>525</t>
  </si>
  <si>
    <t>Zákonné sociální náklady</t>
  </si>
  <si>
    <t>527</t>
  </si>
  <si>
    <t>Jiné sociální náklady</t>
  </si>
  <si>
    <t>528</t>
  </si>
  <si>
    <t>Daň silniční</t>
  </si>
  <si>
    <t>531</t>
  </si>
  <si>
    <t>Daň z nemovitostí</t>
  </si>
  <si>
    <t>532</t>
  </si>
  <si>
    <t>Jiné daně a poplatky</t>
  </si>
  <si>
    <t>538</t>
  </si>
  <si>
    <t>22.</t>
  </si>
  <si>
    <t>Smluvní pokuty a úroky z prodlení</t>
  </si>
  <si>
    <t>541</t>
  </si>
  <si>
    <t>Jiné pokuty a penále</t>
  </si>
  <si>
    <t>542</t>
  </si>
  <si>
    <t>Dary a jiná bezúplatná předání</t>
  </si>
  <si>
    <t>543</t>
  </si>
  <si>
    <t>Prodaný materiál</t>
  </si>
  <si>
    <t>544</t>
  </si>
  <si>
    <t>Manka a škody</t>
  </si>
  <si>
    <t>547</t>
  </si>
  <si>
    <t>Tvorba fondů</t>
  </si>
  <si>
    <t>548</t>
  </si>
  <si>
    <t>551</t>
  </si>
  <si>
    <t>Prodaný dlouhodobý nehmotný majetek</t>
  </si>
  <si>
    <t>552</t>
  </si>
  <si>
    <t>Prodaný dlouhodobý hmotný majetek</t>
  </si>
  <si>
    <t>553</t>
  </si>
  <si>
    <t>Prodané pozemky</t>
  </si>
  <si>
    <t>554</t>
  </si>
  <si>
    <t>Tvorba a zúčtování rezerv</t>
  </si>
  <si>
    <t>555</t>
  </si>
  <si>
    <t>Tvorba a zúčtování opravných položek</t>
  </si>
  <si>
    <t>556</t>
  </si>
  <si>
    <t>34.</t>
  </si>
  <si>
    <t>Náklady z vyřazených pohledávek</t>
  </si>
  <si>
    <t>557</t>
  </si>
  <si>
    <t>Náklady z drobného dlouhodobého majetku</t>
  </si>
  <si>
    <t>558</t>
  </si>
  <si>
    <t>Ostatní náklady z činnosti</t>
  </si>
  <si>
    <t>549</t>
  </si>
  <si>
    <t>Prodané cenné papíry a podíly</t>
  </si>
  <si>
    <t>561</t>
  </si>
  <si>
    <t>Úroky</t>
  </si>
  <si>
    <t>562</t>
  </si>
  <si>
    <t>Kurzové ztráty</t>
  </si>
  <si>
    <t>563</t>
  </si>
  <si>
    <t>Náklady z přecenění reálnou hodnotou</t>
  </si>
  <si>
    <t>564</t>
  </si>
  <si>
    <t>Ostatní finanční náklady</t>
  </si>
  <si>
    <t>569</t>
  </si>
  <si>
    <t>Náklady na transfery</t>
  </si>
  <si>
    <t>Náklady vybraných místních vládních institucí na transfery</t>
  </si>
  <si>
    <t>572</t>
  </si>
  <si>
    <t>V.</t>
  </si>
  <si>
    <t>591</t>
  </si>
  <si>
    <t>Dodatečné odvody daně z příjmů</t>
  </si>
  <si>
    <t>595</t>
  </si>
  <si>
    <t>VÝNOSY CELKEM</t>
  </si>
  <si>
    <t>Výnosy z činnosti</t>
  </si>
  <si>
    <t>Výnosy z prodeje vlastních výrobků</t>
  </si>
  <si>
    <t>601</t>
  </si>
  <si>
    <t>Výnosy z prodeje služeb</t>
  </si>
  <si>
    <t>602</t>
  </si>
  <si>
    <t>Výnosy z pronájmu</t>
  </si>
  <si>
    <t>603</t>
  </si>
  <si>
    <t>Výnosy z prodaného zboží</t>
  </si>
  <si>
    <t>604</t>
  </si>
  <si>
    <t>Výnosy ze správních poplatků</t>
  </si>
  <si>
    <t>605</t>
  </si>
  <si>
    <t>Výnosy z místních poplatků</t>
  </si>
  <si>
    <t>606</t>
  </si>
  <si>
    <t>Jiné výnosy z vlastních výkonů</t>
  </si>
  <si>
    <t>609</t>
  </si>
  <si>
    <t>641</t>
  </si>
  <si>
    <t>642</t>
  </si>
  <si>
    <t>Výnosy z vyřazených pohledávek</t>
  </si>
  <si>
    <t>643</t>
  </si>
  <si>
    <t>Výnosy z prodeje materiálu</t>
  </si>
  <si>
    <t>644</t>
  </si>
  <si>
    <t>Výnosy z prodeje dlouhodobého nehmotného majetku</t>
  </si>
  <si>
    <t>645</t>
  </si>
  <si>
    <t>Výnosy z prodeje dlouhodobého hmotného majetku kromě pozemků</t>
  </si>
  <si>
    <t>646</t>
  </si>
  <si>
    <t>Výnosy z prodeje pozemků</t>
  </si>
  <si>
    <t>647</t>
  </si>
  <si>
    <t>Čerpání fondů</t>
  </si>
  <si>
    <t>648</t>
  </si>
  <si>
    <t>Ostatní výnosy z činnosti</t>
  </si>
  <si>
    <t>649</t>
  </si>
  <si>
    <t>Finanční výnosy</t>
  </si>
  <si>
    <t>Výnosy z prodeje cenných papírů a podílů</t>
  </si>
  <si>
    <t>661</t>
  </si>
  <si>
    <t>662</t>
  </si>
  <si>
    <t>Kurzové zisky</t>
  </si>
  <si>
    <t>663</t>
  </si>
  <si>
    <t>Výnosy z přecenění reálnou hodnotou</t>
  </si>
  <si>
    <t>664</t>
  </si>
  <si>
    <t>Výnosy z dlouhodobého finančního majetku</t>
  </si>
  <si>
    <t>665</t>
  </si>
  <si>
    <t>Ostatní finanční výnosy</t>
  </si>
  <si>
    <t>669</t>
  </si>
  <si>
    <t>Výnosy z transferů</t>
  </si>
  <si>
    <t>Výnosy vybraných místních vládních institucí z transferů</t>
  </si>
  <si>
    <t>672</t>
  </si>
  <si>
    <t>Výnosy ze sdílených daní a poplatků</t>
  </si>
  <si>
    <t>Výnosy ze sdílené daně z příjmů fyzických osob</t>
  </si>
  <si>
    <t>681</t>
  </si>
  <si>
    <t>Výnosy ze sdílené daně z příjmů právnických osob</t>
  </si>
  <si>
    <t>682</t>
  </si>
  <si>
    <t>Výnosy ze sdílené daně z přidané hodnoty</t>
  </si>
  <si>
    <t>684</t>
  </si>
  <si>
    <t>Výnosy ze sdílených spotřebních daní</t>
  </si>
  <si>
    <t>685</t>
  </si>
  <si>
    <t>Výnosy ze sdílených majetkových daní</t>
  </si>
  <si>
    <t>686</t>
  </si>
  <si>
    <t>Výnosy z ostatních sdílených daní a poplatků</t>
  </si>
  <si>
    <t>688</t>
  </si>
  <si>
    <t>VÝSLEDEK HOSPODAŘENÍ</t>
  </si>
  <si>
    <t>Název majetkového účtu</t>
  </si>
  <si>
    <t>Počáteční stav k 1.1.</t>
  </si>
  <si>
    <t>Obrat</t>
  </si>
  <si>
    <t>Konečný stav</t>
  </si>
  <si>
    <t>Nedokončený a pořizovaný dlouhodobý majetek</t>
  </si>
  <si>
    <t>Poskytnuté zálohy na dlouhodobý nehmotný a hmotný majetek</t>
  </si>
  <si>
    <t>Oprávky k dlouhodobému nehmotnému majetku</t>
  </si>
  <si>
    <t>Oprávky k nehmotným výsledkům výzkumu a vývoje</t>
  </si>
  <si>
    <t>Oprávky k softwaru</t>
  </si>
  <si>
    <t>Oprávky k ocenitelným právům</t>
  </si>
  <si>
    <t>Oprávky k drobnému dlouhodobému nehmotnému majetku</t>
  </si>
  <si>
    <t>Oprávky k ostatnímu dlouhodobému nehmotnému majetku</t>
  </si>
  <si>
    <t>Oprávky k dlouhodobému hmotnému majetku</t>
  </si>
  <si>
    <t>Oprávky ke stavbám</t>
  </si>
  <si>
    <t>Oprávky k pěstitelským celkům trvalých porostů</t>
  </si>
  <si>
    <t>Oprávky k drobnému dlouhodobému hmotnému majetku</t>
  </si>
  <si>
    <t>Oprávky k ostatnímu dlouhodobému hmotnému majetku</t>
  </si>
  <si>
    <t>Materiál</t>
  </si>
  <si>
    <t>před konsolidací na úrovni města</t>
  </si>
  <si>
    <t>(v tis. Kč)</t>
  </si>
  <si>
    <t>Název seskupení položek</t>
  </si>
  <si>
    <t>Rozpočet schválený</t>
  </si>
  <si>
    <t>Rozpočet upravený</t>
  </si>
  <si>
    <t>Skutečnost</t>
  </si>
  <si>
    <t>134X</t>
  </si>
  <si>
    <t>Místní poplatky z vybraných činností a služeb</t>
  </si>
  <si>
    <t>136X</t>
  </si>
  <si>
    <t>151X</t>
  </si>
  <si>
    <t>Daně z majetku</t>
  </si>
  <si>
    <t>DAŇOVÉ PŘÍJMY (součet za třídu 1)</t>
  </si>
  <si>
    <t>211X</t>
  </si>
  <si>
    <t>Příjmy z vlastní činnosti</t>
  </si>
  <si>
    <t>212X</t>
  </si>
  <si>
    <t>Odvody přebytků organizací s přímým vztahem</t>
  </si>
  <si>
    <t>214X</t>
  </si>
  <si>
    <t>Příjmy z úroků a realizace finančního majetku</t>
  </si>
  <si>
    <t>221X</t>
  </si>
  <si>
    <t>Přijaté sankční platby</t>
  </si>
  <si>
    <t>222X</t>
  </si>
  <si>
    <t>Př.vratky transf.a ost.příjmy z fin.vyp.předch.let</t>
  </si>
  <si>
    <t>232X</t>
  </si>
  <si>
    <t>Ostatní nedaňové příjmy</t>
  </si>
  <si>
    <t>24XX</t>
  </si>
  <si>
    <t>Přijaté splátky půjčených prostředků</t>
  </si>
  <si>
    <t>NEDAŇOVÉ PŘÍJMY (součet za třídu 2)</t>
  </si>
  <si>
    <t>4131,2</t>
  </si>
  <si>
    <t>Převody z vlast.fondů hosp.(podnikatelské) činnost</t>
  </si>
  <si>
    <t>PŘIJATÉ TRANSFERY (součet za třídu 4)</t>
  </si>
  <si>
    <t>5XXX</t>
  </si>
  <si>
    <t>z toho:</t>
  </si>
  <si>
    <t>6XXX</t>
  </si>
  <si>
    <t>III. FINANCOVÁNÍ</t>
  </si>
  <si>
    <t>8XX5</t>
  </si>
  <si>
    <t>Použití fin.prostředků vytvořených v min. letech</t>
  </si>
  <si>
    <t>Rezerva finančních prostředků</t>
  </si>
  <si>
    <t>Změna stavu prostředků na bankovních účtech (součet)</t>
  </si>
  <si>
    <t>8XX7</t>
  </si>
  <si>
    <t>Aktivní operace řízení likvidity - příjmy</t>
  </si>
  <si>
    <t>8XX8</t>
  </si>
  <si>
    <t>Aktivní operace řízení likvidity - výdaje</t>
  </si>
  <si>
    <t>89XX</t>
  </si>
  <si>
    <t>Oblast hospodaření</t>
  </si>
  <si>
    <t xml:space="preserve">                             Výnosy</t>
  </si>
  <si>
    <t xml:space="preserve">                       Náklady</t>
  </si>
  <si>
    <t xml:space="preserve">                Z toho náklady na:</t>
  </si>
  <si>
    <t>ostatní služby a náklady</t>
  </si>
  <si>
    <t>opravy a udržování</t>
  </si>
  <si>
    <t>úplata správci</t>
  </si>
  <si>
    <t>Správa bytových objektů</t>
  </si>
  <si>
    <t>4-Majetková a.s.</t>
  </si>
  <si>
    <t>Správa nebytových objektů</t>
  </si>
  <si>
    <t>Ekonomická činnost odborů</t>
  </si>
  <si>
    <t>prodeje majetku</t>
  </si>
  <si>
    <t>opravy bytových a nebytových objektů ve správě</t>
  </si>
  <si>
    <t>pronájmy objektů, prostor</t>
  </si>
  <si>
    <t>pronájmy pozemků</t>
  </si>
  <si>
    <t xml:space="preserve">ostatní náklady a výnosy </t>
  </si>
  <si>
    <t>Celkem ekonomická činnost odborů</t>
  </si>
  <si>
    <t>Účel zapojení</t>
  </si>
  <si>
    <t>Odbor</t>
  </si>
  <si>
    <t>Zapojení přebytku hospodaření</t>
  </si>
  <si>
    <t xml:space="preserve">Úprava provozních výdajů </t>
  </si>
  <si>
    <t>Odbor stavebních investic a oprav</t>
  </si>
  <si>
    <t>Odbor kultury, sportu a dotační politiky</t>
  </si>
  <si>
    <t>Odbor finanční správy</t>
  </si>
  <si>
    <t>Hlavní činnost v Kč</t>
  </si>
  <si>
    <t>Doplňková činnost v Kč</t>
  </si>
  <si>
    <t>Náklady</t>
  </si>
  <si>
    <t>Výnosy</t>
  </si>
  <si>
    <t>Hospodářský výsledek</t>
  </si>
  <si>
    <t>Základní škola Horáčkova</t>
  </si>
  <si>
    <t>Základní škola Jitřní</t>
  </si>
  <si>
    <t>Základní škola Táborská</t>
  </si>
  <si>
    <t>Mateřská škola BoTa</t>
  </si>
  <si>
    <t>Mateřská škola K Podjezdu</t>
  </si>
  <si>
    <t>Mateřská škola Mezivrší</t>
  </si>
  <si>
    <t>Mateřská škola Na Větrově</t>
  </si>
  <si>
    <t>Mateřská škola Přímětická</t>
  </si>
  <si>
    <t>Mateřská škola 4Pastelky</t>
  </si>
  <si>
    <t>Mateřská škola Svojšovická</t>
  </si>
  <si>
    <t>Mateřská škola Trojlístek</t>
  </si>
  <si>
    <t>Mateřská škola V Zápolí</t>
  </si>
  <si>
    <t>Mateřská škola Voráčovská</t>
  </si>
  <si>
    <t>Příspěvková organizace</t>
  </si>
  <si>
    <t>Základní škola Bítovská</t>
  </si>
  <si>
    <t>Základní škola Filosofská</t>
  </si>
  <si>
    <t>Základní škola Na Planině</t>
  </si>
  <si>
    <t>Základní škola Na Líše</t>
  </si>
  <si>
    <t>Základní škola U Krčského lesa</t>
  </si>
  <si>
    <t>Mateřská škola Jílovská</t>
  </si>
  <si>
    <t>Mateřská škola Jitřní</t>
  </si>
  <si>
    <t>Mateřská škola Na Chodovci</t>
  </si>
  <si>
    <t>Mateřská škola Na Zvoničce</t>
  </si>
  <si>
    <t>Mateřská škola Němčická</t>
  </si>
  <si>
    <t>Mateřská škola Matěchova</t>
  </si>
  <si>
    <t>Základní škola Jeremenkova</t>
  </si>
  <si>
    <t>Základní a mateřská škola Kavčí hory</t>
  </si>
  <si>
    <t>Společnost</t>
  </si>
  <si>
    <t>Stála aktiva</t>
  </si>
  <si>
    <t>Jiná aktiva</t>
  </si>
  <si>
    <t>Jiná pasiva</t>
  </si>
  <si>
    <t>Výsledek hospodaření před  zdaněním</t>
  </si>
  <si>
    <t>VH minulých období</t>
  </si>
  <si>
    <t>Odbor životního prostředí a dopravy</t>
  </si>
  <si>
    <t>Odbor hospodářské správy</t>
  </si>
  <si>
    <t>4129</t>
  </si>
  <si>
    <t>Ost.neinv.přijaté transfery od rozp.územní úrovně</t>
  </si>
  <si>
    <t>8XX3</t>
  </si>
  <si>
    <t>Přijaté půjčené prostředky</t>
  </si>
  <si>
    <t>8XX4</t>
  </si>
  <si>
    <t>Uhrazené splátky přijatých půjčených prostředků</t>
  </si>
  <si>
    <t>99,96</t>
  </si>
  <si>
    <t>Ostatní sportovní činnost</t>
  </si>
  <si>
    <t>99,87</t>
  </si>
  <si>
    <t>Neinv.transf. fundacím, ústavům a obecně prosp.sp.</t>
  </si>
  <si>
    <t>Sportovní zařízení ve vlastnictví obce</t>
  </si>
  <si>
    <t>99,93</t>
  </si>
  <si>
    <t>3545</t>
  </si>
  <si>
    <t>Programy paliativní péče</t>
  </si>
  <si>
    <t>5811</t>
  </si>
  <si>
    <t>Výdaje na náhrady za nezpůsobenou újmu</t>
  </si>
  <si>
    <t>Domovy pro seniory</t>
  </si>
  <si>
    <t>Zákl. příděl FKSP a sociálnímu fondu obcí a krajů</t>
  </si>
  <si>
    <t>5903</t>
  </si>
  <si>
    <t>Rezerva na krizová opatření</t>
  </si>
  <si>
    <t>A.III.1.</t>
  </si>
  <si>
    <t>A.III.2.</t>
  </si>
  <si>
    <t>A.III.3.</t>
  </si>
  <si>
    <t>A.III.4.</t>
  </si>
  <si>
    <t>A.III.5.</t>
  </si>
  <si>
    <t>A.III.6.</t>
  </si>
  <si>
    <t>A.V.1.</t>
  </si>
  <si>
    <t>A.V.2.</t>
  </si>
  <si>
    <t>A.V.3.</t>
  </si>
  <si>
    <t>A.VI.1.</t>
  </si>
  <si>
    <t>A.VI.2.</t>
  </si>
  <si>
    <t>A.VI.3.</t>
  </si>
  <si>
    <t>A.VII.1.</t>
  </si>
  <si>
    <t>A.VII.2.</t>
  </si>
  <si>
    <t>VI. MAJETEK</t>
  </si>
  <si>
    <t>Účel dotace</t>
  </si>
  <si>
    <t>Zkoušky zvláštní odborné způsobilosti</t>
  </si>
  <si>
    <t>Mzdové prostředky do školství</t>
  </si>
  <si>
    <t>Odvodová povinnost z nevyčerpaných dotací</t>
  </si>
  <si>
    <t>(v Kč na dvě desetinná místa)  do konsolidace se nepočítají pol. 4137 a 5347</t>
  </si>
  <si>
    <t>Antala Staška 2059/80b</t>
  </si>
  <si>
    <t>14046  Praha 4 - Krč</t>
  </si>
  <si>
    <t>4137 -</t>
  </si>
  <si>
    <t>5347 -</t>
  </si>
  <si>
    <t>spoluvlastnické objekty (ve správě spoluvl.)</t>
  </si>
  <si>
    <t xml:space="preserve">Náklady </t>
  </si>
  <si>
    <t>Prodej majetku v Kč</t>
  </si>
  <si>
    <t>ORJ</t>
  </si>
  <si>
    <t>dotační program, sport mládeže (UZ98)</t>
  </si>
  <si>
    <t>170X</t>
  </si>
  <si>
    <t>Ostatní daňové příjmy</t>
  </si>
  <si>
    <t>213X</t>
  </si>
  <si>
    <t>Příjmy z pronájmu majetku</t>
  </si>
  <si>
    <t>231X</t>
  </si>
  <si>
    <t>Příjmy z prodeje krátk.a drobného dlouhod.majetku</t>
  </si>
  <si>
    <t>311X</t>
  </si>
  <si>
    <t>Příjmy z prodeje dlouhodob.majetku (kromě drobného)</t>
  </si>
  <si>
    <t>312X</t>
  </si>
  <si>
    <t>Ostatní kapitálové příjmy</t>
  </si>
  <si>
    <t>320X</t>
  </si>
  <si>
    <t>Příjmy z prodeje dlouhodobého finančního majetku</t>
  </si>
  <si>
    <t>KAPITÁLOVÉ PŘÍJMY (součet za třídu 3)</t>
  </si>
  <si>
    <t>Neinvestiční převody mezi vl. HMP a MČ HMP</t>
  </si>
  <si>
    <t>415X</t>
  </si>
  <si>
    <t>Neinvest.přijaté transfery ze zahraničí</t>
  </si>
  <si>
    <t>416X</t>
  </si>
  <si>
    <t>Neinvest.přijaté transfery ze státních fin. aktiv</t>
  </si>
  <si>
    <t>421X</t>
  </si>
  <si>
    <t>Inv.přijaté transfery od veř.rozp.ústřední úrovně</t>
  </si>
  <si>
    <t>422X</t>
  </si>
  <si>
    <t>Inv.přijaté transfery od veř.rozp.územní úrovně</t>
  </si>
  <si>
    <t>423X</t>
  </si>
  <si>
    <t>Inv.přijaté transfery ze zahraničí</t>
  </si>
  <si>
    <t>424X</t>
  </si>
  <si>
    <t>Inv.přijaté transfery ze státních finančních aktiv</t>
  </si>
  <si>
    <t>4251</t>
  </si>
  <si>
    <t>Investiční převody mezi vl. HMP a MČ HMP</t>
  </si>
  <si>
    <t>6363</t>
  </si>
  <si>
    <t>IČO</t>
  </si>
  <si>
    <t>1349</t>
  </si>
  <si>
    <t>100,05</t>
  </si>
  <si>
    <t>99,59</t>
  </si>
  <si>
    <t>59,33</t>
  </si>
  <si>
    <t>Krizová opatření</t>
  </si>
  <si>
    <t>99,95</t>
  </si>
  <si>
    <t>99,73</t>
  </si>
  <si>
    <t>81,78</t>
  </si>
  <si>
    <t>99,91</t>
  </si>
  <si>
    <t>6399</t>
  </si>
  <si>
    <t>5365</t>
  </si>
  <si>
    <t>Ostatní finanční operace</t>
  </si>
  <si>
    <t>4251 -</t>
  </si>
  <si>
    <t>6363 -</t>
  </si>
  <si>
    <t>Účetní období</t>
  </si>
  <si>
    <t xml:space="preserve">VÝKAZ ZISKU A ZTRÁTY </t>
  </si>
  <si>
    <t xml:space="preserve">   Hospodářský výsledek</t>
  </si>
  <si>
    <t>% plnění</t>
  </si>
  <si>
    <t>Celkem ekonomická činnost - správa</t>
  </si>
  <si>
    <t>Vnější zastínění školských budov</t>
  </si>
  <si>
    <t>ÚSS Prahy 4</t>
  </si>
  <si>
    <t>ZZ MČ Praha 4</t>
  </si>
  <si>
    <t>Zdravotnické zařízení MČ Praha 4</t>
  </si>
  <si>
    <t>Dokrytí ztráty v Kč</t>
  </si>
  <si>
    <t>ZŠ U Krčského lesa</t>
  </si>
  <si>
    <t>MŠ Matěchova</t>
  </si>
  <si>
    <t>MŠ V Zápolí</t>
  </si>
  <si>
    <t>ZŠ Horáčkova</t>
  </si>
  <si>
    <t>ZŠ Jeremenkova</t>
  </si>
  <si>
    <t>ZŠ Jílovská</t>
  </si>
  <si>
    <t>ZŠ Plamínkové</t>
  </si>
  <si>
    <t>ZŠ a MŠ Sdružení</t>
  </si>
  <si>
    <t xml:space="preserve">Odd.par. </t>
  </si>
  <si>
    <t>ORG</t>
  </si>
  <si>
    <t>Odbor kanceláře starostky</t>
  </si>
  <si>
    <t>Odbor personálně mzdový</t>
  </si>
  <si>
    <t>Rozpočtová úprava  v tis. Kč</t>
  </si>
  <si>
    <t>Rozpočtová úprava v tis. Kč</t>
  </si>
  <si>
    <t xml:space="preserve">Vlastní kapitál </t>
  </si>
  <si>
    <t>nevyčerpaných účelových prostředků,které byly poskytnuty městské části</t>
  </si>
  <si>
    <t>111X</t>
  </si>
  <si>
    <t>Daně z příjmů fyzických osob - obec</t>
  </si>
  <si>
    <t>112X</t>
  </si>
  <si>
    <t>Daně z příjmů právnických osob - obec</t>
  </si>
  <si>
    <t>1211</t>
  </si>
  <si>
    <t>Daň z přidané hodnoty - obec</t>
  </si>
  <si>
    <t>1219</t>
  </si>
  <si>
    <t>Zrušené daně ze zboží a služeb - obec</t>
  </si>
  <si>
    <t>133X</t>
  </si>
  <si>
    <t>Poplatky a odvody v oblasti životního prostředí</t>
  </si>
  <si>
    <t>138X</t>
  </si>
  <si>
    <t>Daně,popl.a jiná peněž.plnění v obl.hazardních her</t>
  </si>
  <si>
    <t>4122</t>
  </si>
  <si>
    <t>Neinvest.přijaté transfery od krajů</t>
  </si>
  <si>
    <t>100,51</t>
  </si>
  <si>
    <t>Ostatní přijaté vratky transferů a podobné příjmy</t>
  </si>
  <si>
    <t>99,80</t>
  </si>
  <si>
    <t>5179</t>
  </si>
  <si>
    <t>100,04</t>
  </si>
  <si>
    <t>28,29</t>
  </si>
  <si>
    <t>6329</t>
  </si>
  <si>
    <t>96,45</t>
  </si>
  <si>
    <t>3521</t>
  </si>
  <si>
    <t>Fakultní nemocnice</t>
  </si>
  <si>
    <t>2,07</t>
  </si>
  <si>
    <t>74,88</t>
  </si>
  <si>
    <t>95,23</t>
  </si>
  <si>
    <t>99,70</t>
  </si>
  <si>
    <t>66,88</t>
  </si>
  <si>
    <t>Zaplacené sankce a odstupné</t>
  </si>
  <si>
    <t>107,92</t>
  </si>
  <si>
    <t>175,00</t>
  </si>
  <si>
    <t>99,85</t>
  </si>
  <si>
    <t>99,30</t>
  </si>
  <si>
    <t>99,84</t>
  </si>
  <si>
    <t>99,89</t>
  </si>
  <si>
    <t>93,93</t>
  </si>
  <si>
    <t>95,09</t>
  </si>
  <si>
    <t>99,60</t>
  </si>
  <si>
    <t>99,74</t>
  </si>
  <si>
    <t>40,00</t>
  </si>
  <si>
    <t>Krátkodobé vydané dluhopisy                   (+)</t>
  </si>
  <si>
    <t>Uhrazené splátky krátkod.vydaných dluhopisů   (-)</t>
  </si>
  <si>
    <t>Krátkodobé přijaté půjčené prostředky         (+)</t>
  </si>
  <si>
    <t>Uhrazené splátky krátkodobých přij.půj.prostř.(-)</t>
  </si>
  <si>
    <t>Aktivní krátk.operace řízení likvidity-příjmy (+)</t>
  </si>
  <si>
    <t>Aktivní krátk.operace řízení likvidity-výdaje (-)</t>
  </si>
  <si>
    <t>Dlouhodobé vydané dluhopisy                   (+)</t>
  </si>
  <si>
    <t>Uhrazené splátky dlouh.vydaných dluhopisů     (-)</t>
  </si>
  <si>
    <t>Dlouhodobé přijaté půjčené prostředky         (+)</t>
  </si>
  <si>
    <t>Uhrazené splátky dlouhodobých přij.půj.prostř.(-)</t>
  </si>
  <si>
    <t>Změna stavu dlouh.prostředků na bank.účtech (+/-)</t>
  </si>
  <si>
    <t>Aktivní dlouh.operace řízení likvidity-příjmy (+)</t>
  </si>
  <si>
    <t>Aktivní dlouh.operace řízení likvidity-výdaje (-)</t>
  </si>
  <si>
    <t>Uhrazené splátky krátk.vydaných dluhopisů     (-)</t>
  </si>
  <si>
    <t>Uhrazené splátky dlouh. vydaných dluhopisů    (-)</t>
  </si>
  <si>
    <t>TŘÍDA 1</t>
  </si>
  <si>
    <t>- DAŇOVÉ PŘÍJMY</t>
  </si>
  <si>
    <t>TŘÍDA 2</t>
  </si>
  <si>
    <t>- NEDAŇOVÉ PŘÍJMY</t>
  </si>
  <si>
    <t>TŘÍDA 3</t>
  </si>
  <si>
    <t>- KAPITÁLOVÉ PŘÍJMY</t>
  </si>
  <si>
    <t>TŘÍDA 4</t>
  </si>
  <si>
    <t>- PŘIJATÉ TRANSFERY</t>
  </si>
  <si>
    <t>Ostatní neinvestiční přijaté transfery od rozpočtů územní úrovně</t>
  </si>
  <si>
    <t>Převody z vlastní pokladny</t>
  </si>
  <si>
    <t>Ostatní investiční přijaté transfery od rozpočtů územní úrovně</t>
  </si>
  <si>
    <t>96,73</t>
  </si>
  <si>
    <t>TŘÍDA 5</t>
  </si>
  <si>
    <t>- BĚŽNÉ VÝDAJE</t>
  </si>
  <si>
    <t>TŘÍDA 6</t>
  </si>
  <si>
    <t>- KAPITÁLOVÉ VÝDAJE</t>
  </si>
  <si>
    <t>Převody vlastním rezervním fondům úz.rozp.</t>
  </si>
  <si>
    <t>Převody do vlastní pokladny</t>
  </si>
  <si>
    <t>Ostatní převody vlastním fondům</t>
  </si>
  <si>
    <t>TŘÍDA 8</t>
  </si>
  <si>
    <t>- FINANCOVÁNÍ</t>
  </si>
  <si>
    <t xml:space="preserve">Podpis statutárního orgánu: </t>
  </si>
  <si>
    <t xml:space="preserve">Podpis odpovědné osoby za účetnictví: </t>
  </si>
  <si>
    <t>Zpracováno systémem GINIS Enterprise+ - UCR GORDIC spol. s  r. o.</t>
  </si>
  <si>
    <t>Přehled o peněžních tocích a změnách vlastního kapitálu - SOR</t>
  </si>
  <si>
    <t>Zpracováno systémem  GINIS Standard - UCR GORDIC spol. s  r. o.</t>
  </si>
  <si>
    <t>Dlouhodobý nehmotný a douhodobý hmotný majetek neodpisovaný</t>
  </si>
  <si>
    <t>Majetkové účasti v osobách s rohodujícím vlivem</t>
  </si>
  <si>
    <t>Dlužné cenné papíry držené do splatnosti</t>
  </si>
  <si>
    <t>Ostatní dlouhodobé půjčky</t>
  </si>
  <si>
    <t>Oprávky k samostatným hm.mov. věcem a souborům hm. mov. věcí</t>
  </si>
  <si>
    <t>Státní rozpočet</t>
  </si>
  <si>
    <t>Celkem FV se státním rozpočtem</t>
  </si>
  <si>
    <t>Rozpočet hl.m. Prahy</t>
  </si>
  <si>
    <t>Údržba plastik</t>
  </si>
  <si>
    <t xml:space="preserve">Rekonstrukce obj. Filosofská </t>
  </si>
  <si>
    <t>Akumulační nádrže u školských objektů</t>
  </si>
  <si>
    <t xml:space="preserve">Projekty Adaptační strategie na změnu klimatu Park V Zápolí - Na Rolích </t>
  </si>
  <si>
    <t>Projekty Adaptační strategie na změnu klimatu - Automatický závlahový systém</t>
  </si>
  <si>
    <t>Revitalizace koupaliště Lhotka II. etapa</t>
  </si>
  <si>
    <t>Regenerace VP Nedvědovo nám. a ul. Plamínkové</t>
  </si>
  <si>
    <t>Celkem FV s rozpočtem  HMP*</t>
  </si>
  <si>
    <t>Saldo FV bez dotace SPOD  celkem</t>
  </si>
  <si>
    <t>Požadavek na dokrytí</t>
  </si>
  <si>
    <t>Celkem požadavek na dokrytí</t>
  </si>
  <si>
    <t>MŠ</t>
  </si>
  <si>
    <t>BoTa</t>
  </si>
  <si>
    <t>Fillova</t>
  </si>
  <si>
    <t>Spořilovská</t>
  </si>
  <si>
    <t>Jílovská</t>
  </si>
  <si>
    <t>Jitřní</t>
  </si>
  <si>
    <t>K Podjezdu</t>
  </si>
  <si>
    <t>Matěchova</t>
  </si>
  <si>
    <t>Mezivrší</t>
  </si>
  <si>
    <t>Na Chodovci</t>
  </si>
  <si>
    <t>Na Větrově</t>
  </si>
  <si>
    <t>Na Zvoničce</t>
  </si>
  <si>
    <t>Němčická</t>
  </si>
  <si>
    <t>Přímětická</t>
  </si>
  <si>
    <t>4Pastelky</t>
  </si>
  <si>
    <t>Svojšovická</t>
  </si>
  <si>
    <t>Krčská škola</t>
  </si>
  <si>
    <t>Trojlístek</t>
  </si>
  <si>
    <t>V Zápolí</t>
  </si>
  <si>
    <t>Voráčovská</t>
  </si>
  <si>
    <t>Bítovská</t>
  </si>
  <si>
    <t>Filosofská</t>
  </si>
  <si>
    <t>Horáčkova</t>
  </si>
  <si>
    <t>Jeremenkova</t>
  </si>
  <si>
    <t>Jižní</t>
  </si>
  <si>
    <t>Kavčí hory</t>
  </si>
  <si>
    <t>Křesomyslova</t>
  </si>
  <si>
    <t>Mendíků</t>
  </si>
  <si>
    <t>Na Líše</t>
  </si>
  <si>
    <t>Na Planině</t>
  </si>
  <si>
    <t>Nedvědovo nám.</t>
  </si>
  <si>
    <t>Ohradní</t>
  </si>
  <si>
    <t>Plamínkové</t>
  </si>
  <si>
    <t>Poláčkova</t>
  </si>
  <si>
    <t>Sdružení</t>
  </si>
  <si>
    <t>Školní</t>
  </si>
  <si>
    <t>Táborská</t>
  </si>
  <si>
    <t>U Krčského lesa</t>
  </si>
  <si>
    <t>Odvod provozní úspory v Kč</t>
  </si>
  <si>
    <t>Mateřská škola 4 Pastelky</t>
  </si>
  <si>
    <t>Mateřská škola Krčská mš</t>
  </si>
  <si>
    <t xml:space="preserve">Základní škola Na Chodovci </t>
  </si>
  <si>
    <t>odměn</t>
  </si>
  <si>
    <t>rezervního</t>
  </si>
  <si>
    <t xml:space="preserve">Bežné výdaje </t>
  </si>
  <si>
    <t>Odbor stavební</t>
  </si>
  <si>
    <t xml:space="preserve">Odbor kanceláře starostky </t>
  </si>
  <si>
    <t>Odbor obecního majetku</t>
  </si>
  <si>
    <t>Odbor školství, prevence a rodinné politiky</t>
  </si>
  <si>
    <t>Odbor sociální</t>
  </si>
  <si>
    <t>Ústav sociálních služeb</t>
  </si>
  <si>
    <t>Odbor kultury sportu a dotační politiky</t>
  </si>
  <si>
    <t>Odbor kanceláře starosty</t>
  </si>
  <si>
    <t>Odbor personálně mzdový - Sociální fond</t>
  </si>
  <si>
    <t>Odbor kanceláře tajemníka</t>
  </si>
  <si>
    <t>CELKEM</t>
  </si>
  <si>
    <t xml:space="preserve">C E L K E M  </t>
  </si>
  <si>
    <t>OdPa</t>
  </si>
  <si>
    <t xml:space="preserve">Místní poplatek ze psů </t>
  </si>
  <si>
    <t xml:space="preserve">Místní poplatek z pobytu </t>
  </si>
  <si>
    <t>BILANCE  PŘÍJMŮ  A  VÝDAJŮ  ROZPOČTU</t>
  </si>
  <si>
    <t>12 / 2022</t>
  </si>
  <si>
    <t>Městská část Praha 4</t>
  </si>
  <si>
    <t>Úpravy rozpočtu za IV.čtvrtletí</t>
  </si>
  <si>
    <t>% plnění k RS</t>
  </si>
  <si>
    <t>% plnění k RU</t>
  </si>
  <si>
    <t>Daně z příjmů fyzických osob - kraj</t>
  </si>
  <si>
    <t>******</t>
  </si>
  <si>
    <t>CELKEM  Daně z příjmů fyzických osob</t>
  </si>
  <si>
    <t>Daně z příjmů právnických osob - kraj</t>
  </si>
  <si>
    <t>CELKEM  Daně z příjmů právnických osob</t>
  </si>
  <si>
    <t>Daň z přidané hodnoty - kraj</t>
  </si>
  <si>
    <t>CELKEM  Daň z přidané hodnoty</t>
  </si>
  <si>
    <t>31 900,00</t>
  </si>
  <si>
    <t>25 227,20</t>
  </si>
  <si>
    <t>23 129,21</t>
  </si>
  <si>
    <t>6 672,80-</t>
  </si>
  <si>
    <t>72,51</t>
  </si>
  <si>
    <t>91,68</t>
  </si>
  <si>
    <t>19 056,00</t>
  </si>
  <si>
    <t>22 839,90</t>
  </si>
  <si>
    <t>21 666,08</t>
  </si>
  <si>
    <t>3 783,90</t>
  </si>
  <si>
    <t>113,70</t>
  </si>
  <si>
    <t>94,86</t>
  </si>
  <si>
    <t>98 800,00</t>
  </si>
  <si>
    <t>101 688,90</t>
  </si>
  <si>
    <t>101 496,22</t>
  </si>
  <si>
    <t>2 888,90</t>
  </si>
  <si>
    <t>102,73</t>
  </si>
  <si>
    <t>99,81</t>
  </si>
  <si>
    <t>149 756,00</t>
  </si>
  <si>
    <t>146 291,51</t>
  </si>
  <si>
    <t>97,69</t>
  </si>
  <si>
    <t>500,00</t>
  </si>
  <si>
    <t>441,60</t>
  </si>
  <si>
    <t>88,32</t>
  </si>
  <si>
    <t>11 945,40</t>
  </si>
  <si>
    <t>11 945,37</t>
  </si>
  <si>
    <t>4 550,00</t>
  </si>
  <si>
    <t>20 325,40</t>
  </si>
  <si>
    <t>20 498,40</t>
  </si>
  <si>
    <t>15 775,40</t>
  </si>
  <si>
    <t>450,51</t>
  </si>
  <si>
    <t>100,85</t>
  </si>
  <si>
    <t>23 624,60</t>
  </si>
  <si>
    <t>23 744,74</t>
  </si>
  <si>
    <t>8 275,40-</t>
  </si>
  <si>
    <t>74,43</t>
  </si>
  <si>
    <t>1 648,30</t>
  </si>
  <si>
    <t>2 566,81</t>
  </si>
  <si>
    <t>784,70</t>
  </si>
  <si>
    <t>155,72</t>
  </si>
  <si>
    <t>1 000,00</t>
  </si>
  <si>
    <t>4 876,20</t>
  </si>
  <si>
    <t>4 658,56</t>
  </si>
  <si>
    <t>428,60</t>
  </si>
  <si>
    <t>465,86</t>
  </si>
  <si>
    <t>95,54</t>
  </si>
  <si>
    <t>50,00</t>
  </si>
  <si>
    <t>28,00</t>
  </si>
  <si>
    <t>56,00</t>
  </si>
  <si>
    <t>38 000,00</t>
  </si>
  <si>
    <t>62 969,90</t>
  </si>
  <si>
    <t>63 883,47</t>
  </si>
  <si>
    <t>8 713,30</t>
  </si>
  <si>
    <t>168,11</t>
  </si>
  <si>
    <t>101,45</t>
  </si>
  <si>
    <t>V L A S T N Í   P Ř Í J M Y  (třídy 1+2+3)</t>
  </si>
  <si>
    <t>187 756,00</t>
  </si>
  <si>
    <t>212 725,90</t>
  </si>
  <si>
    <t>210 174,98</t>
  </si>
  <si>
    <t>111,94</t>
  </si>
  <si>
    <t>98,80</t>
  </si>
  <si>
    <t>411X</t>
  </si>
  <si>
    <t>Neinvest.přijaté trans.od veř.rozpočtů ústř. úrovně</t>
  </si>
  <si>
    <t>4121</t>
  </si>
  <si>
    <t>Neinvest.přijaté transfery od obcí</t>
  </si>
  <si>
    <t>46 675,00</t>
  </si>
  <si>
    <t>547 357,70</t>
  </si>
  <si>
    <t>805 900,30</t>
  </si>
  <si>
    <t>801 587,54</t>
  </si>
  <si>
    <t>40 118,20</t>
  </si>
  <si>
    <t>146,45</t>
  </si>
  <si>
    <t>99,46</t>
  </si>
  <si>
    <t>54 352,20</t>
  </si>
  <si>
    <t>52 178,95</t>
  </si>
  <si>
    <t>96,00</t>
  </si>
  <si>
    <t>594 032,70</t>
  </si>
  <si>
    <t>906 927,50</t>
  </si>
  <si>
    <t>900 441,49</t>
  </si>
  <si>
    <t>151,58</t>
  </si>
  <si>
    <t>99,28</t>
  </si>
  <si>
    <t>Ú H R N   P Ř Í J M Ů  (třídy 1+2+3+4)</t>
  </si>
  <si>
    <t>781 788,70</t>
  </si>
  <si>
    <t>1 119 653,40</t>
  </si>
  <si>
    <t>1 110 616,48</t>
  </si>
  <si>
    <t>48 831,50</t>
  </si>
  <si>
    <t>142,06</t>
  </si>
  <si>
    <t>99,19</t>
  </si>
  <si>
    <t>800 925,20</t>
  </si>
  <si>
    <t>1 163 083,30</t>
  </si>
  <si>
    <t>908 937,83</t>
  </si>
  <si>
    <t>59 911,50</t>
  </si>
  <si>
    <t>113,49</t>
  </si>
  <si>
    <t>78,15</t>
  </si>
  <si>
    <t>2 259,50</t>
  </si>
  <si>
    <t>3 177,97</t>
  </si>
  <si>
    <t>704,50</t>
  </si>
  <si>
    <t>140,65</t>
  </si>
  <si>
    <t>322 964,50</t>
  </si>
  <si>
    <t>543 435,80</t>
  </si>
  <si>
    <t>210 294,45</t>
  </si>
  <si>
    <t>160,00</t>
  </si>
  <si>
    <t>65,11</t>
  </si>
  <si>
    <t>38,70</t>
  </si>
  <si>
    <t>Ú H R N   V Ý D A J Ů  (třídy 5+6)</t>
  </si>
  <si>
    <t>1 123 889,70</t>
  </si>
  <si>
    <t>1 706 519,10</t>
  </si>
  <si>
    <t>1 119 232,28</t>
  </si>
  <si>
    <t>60 071,50</t>
  </si>
  <si>
    <t>65,59</t>
  </si>
  <si>
    <t>r o z d í l   p ř í j m ů   a   v ý d a j ů</t>
  </si>
  <si>
    <t>342 101,00-</t>
  </si>
  <si>
    <t>586 865,70-</t>
  </si>
  <si>
    <t>8 615,81-</t>
  </si>
  <si>
    <t>11 240,00-</t>
  </si>
  <si>
    <t>2,52</t>
  </si>
  <si>
    <t>1,47</t>
  </si>
  <si>
    <t>342 101,00</t>
  </si>
  <si>
    <t>586 865,70</t>
  </si>
  <si>
    <t>11 240,00</t>
  </si>
  <si>
    <t>12 143,25</t>
  </si>
  <si>
    <t>3,55</t>
  </si>
  <si>
    <t>114 619,95</t>
  </si>
  <si>
    <t>116 990,42-</t>
  </si>
  <si>
    <t>1 156,98-</t>
  </si>
  <si>
    <t>C E L K E M   F I N A N C O V Á N Í</t>
  </si>
  <si>
    <t>8 615,81</t>
  </si>
  <si>
    <t>K O N T R O L N Í   S O U Č E T</t>
  </si>
  <si>
    <t>31.01.2023 12:03:05</t>
  </si>
  <si>
    <t>strana 1 / 1</t>
  </si>
  <si>
    <t>XCRGBA1A / B1A  (02122022 11:47 / 202203141648)</t>
  </si>
  <si>
    <t>územních samosprávných celků a dobrovolných svazků obcí</t>
  </si>
  <si>
    <t>sestavený k  12 / 2022</t>
  </si>
  <si>
    <t>Příjem z poplatku ze psů</t>
  </si>
  <si>
    <t>93,75</t>
  </si>
  <si>
    <t>Příjem z poplatku z pobytu</t>
  </si>
  <si>
    <t>180,36</t>
  </si>
  <si>
    <t>Příjem z poplatku za užívání veřej. prostranství</t>
  </si>
  <si>
    <t>61,10</t>
  </si>
  <si>
    <t>91,36</t>
  </si>
  <si>
    <t>Příjem z poplatku ze vstupného</t>
  </si>
  <si>
    <t>76,35</t>
  </si>
  <si>
    <t>Příjem ze zrušených místních poplatků</t>
  </si>
  <si>
    <t>8,00</t>
  </si>
  <si>
    <t>Příjem ze správních poplatků</t>
  </si>
  <si>
    <t>Příjem z daně z nemovitých věcí</t>
  </si>
  <si>
    <t>Splátky půjčených prostředků od fyzických osob</t>
  </si>
  <si>
    <t>97,67</t>
  </si>
  <si>
    <t>Příjem sankčních plateb přijatých od jiných osob</t>
  </si>
  <si>
    <t>43,98</t>
  </si>
  <si>
    <t>120,97</t>
  </si>
  <si>
    <t>Přijaté neinvestiční příspěvky a náhrady</t>
  </si>
  <si>
    <t>82,00</t>
  </si>
  <si>
    <t>Ostatní správa v prům., staveb., obch. a službách</t>
  </si>
  <si>
    <t>47,98</t>
  </si>
  <si>
    <t>111,44</t>
  </si>
  <si>
    <t>75,46</t>
  </si>
  <si>
    <t>Příjem z pojistných plnění</t>
  </si>
  <si>
    <t>75,48</t>
  </si>
  <si>
    <t>Přijaté peněžité neinvestiční dary</t>
  </si>
  <si>
    <t>Poříz.,zach.a obnova hodnot MK, nár. a hist.pověd.</t>
  </si>
  <si>
    <t>Pomoc zdravotně postiženým</t>
  </si>
  <si>
    <t>88,08</t>
  </si>
  <si>
    <t>191,50</t>
  </si>
  <si>
    <t>100,16</t>
  </si>
  <si>
    <t>102,17</t>
  </si>
  <si>
    <t>Př.z prodeje zboží (již nakoupen. za účelem prod.)</t>
  </si>
  <si>
    <t>93,63</t>
  </si>
  <si>
    <t>Př.z poskytov. služeb, výrobků,prací,výkonů a práv</t>
  </si>
  <si>
    <t>67,10</t>
  </si>
  <si>
    <t>63,27</t>
  </si>
  <si>
    <t>96,01</t>
  </si>
  <si>
    <t>39,02</t>
  </si>
  <si>
    <t>106,69</t>
  </si>
  <si>
    <t>85,58</t>
  </si>
  <si>
    <t>Příjem z úroků</t>
  </si>
  <si>
    <t>419,49</t>
  </si>
  <si>
    <t>2149</t>
  </si>
  <si>
    <t>Ostatní příjmy z výnosů finančního majetku</t>
  </si>
  <si>
    <t>113,97</t>
  </si>
  <si>
    <t>Převody z vlastních fondů podnikatelské činnosti</t>
  </si>
  <si>
    <t>Neinv.přev.mezi stat.mě.vč.hl.m.Prahy a jejich m.o</t>
  </si>
  <si>
    <t>Inv.přev.mezi stat.měst.vč.hl.m.Prahy a jejich m.o</t>
  </si>
  <si>
    <t>292,59</t>
  </si>
  <si>
    <t>192,69</t>
  </si>
  <si>
    <t>Příjem z odvodů příspěvkových organizací</t>
  </si>
  <si>
    <t>158,58</t>
  </si>
  <si>
    <t>221,41</t>
  </si>
  <si>
    <t>Ostatní činnosti jinde nezařazené</t>
  </si>
  <si>
    <t>107,64</t>
  </si>
  <si>
    <t>249,72</t>
  </si>
  <si>
    <t>Nákup materiálu jinde nezařazený</t>
  </si>
  <si>
    <t>Výdaje na věcné dary</t>
  </si>
  <si>
    <t>78,95</t>
  </si>
  <si>
    <t>244,33</t>
  </si>
  <si>
    <t>98,21</t>
  </si>
  <si>
    <t>130,97</t>
  </si>
  <si>
    <t>67,83</t>
  </si>
  <si>
    <t>68,02</t>
  </si>
  <si>
    <t>40,78</t>
  </si>
  <si>
    <t>Ostatní nákupy jinde nezařazené</t>
  </si>
  <si>
    <t>Ostatní neinvestiční výdaje jinde nezařazené</t>
  </si>
  <si>
    <t>84,92</t>
  </si>
  <si>
    <t>45,91</t>
  </si>
  <si>
    <t>38,72</t>
  </si>
  <si>
    <t>36,14</t>
  </si>
  <si>
    <t>35,69</t>
  </si>
  <si>
    <t>20,96</t>
  </si>
  <si>
    <t>83,85</t>
  </si>
  <si>
    <t>147,51</t>
  </si>
  <si>
    <t>99,97</t>
  </si>
  <si>
    <t>99,86</t>
  </si>
  <si>
    <t>Odvádění a čištění odpadn. vod a nakládání s kaly</t>
  </si>
  <si>
    <t>208,67</t>
  </si>
  <si>
    <t>98,89</t>
  </si>
  <si>
    <t>10,84</t>
  </si>
  <si>
    <t>9,78</t>
  </si>
  <si>
    <t>111,66</t>
  </si>
  <si>
    <t>30,35</t>
  </si>
  <si>
    <t>28,08</t>
  </si>
  <si>
    <t>Ostatní investiční výdaje jinde nezařazené</t>
  </si>
  <si>
    <t>121,00</t>
  </si>
  <si>
    <t>80,30</t>
  </si>
  <si>
    <t>11,34</t>
  </si>
  <si>
    <t>10,20</t>
  </si>
  <si>
    <t>116,36</t>
  </si>
  <si>
    <t>99,08</t>
  </si>
  <si>
    <t>40,68</t>
  </si>
  <si>
    <t>21,67</t>
  </si>
  <si>
    <t>Invest. transf. zřízeným příspěvkovým organizacím</t>
  </si>
  <si>
    <t>34,00</t>
  </si>
  <si>
    <t>116,16</t>
  </si>
  <si>
    <t>61,71</t>
  </si>
  <si>
    <t>408,41</t>
  </si>
  <si>
    <t>98,13</t>
  </si>
  <si>
    <t>979,84</t>
  </si>
  <si>
    <t>92,44</t>
  </si>
  <si>
    <t>159,52</t>
  </si>
  <si>
    <t>Neinv.transfery nefin.podnikatelům-fyzickým osobám</t>
  </si>
  <si>
    <t>85,71</t>
  </si>
  <si>
    <t>446,22</t>
  </si>
  <si>
    <t>96,91</t>
  </si>
  <si>
    <t>87,48</t>
  </si>
  <si>
    <t>54,67</t>
  </si>
  <si>
    <t>143,50</t>
  </si>
  <si>
    <t>51,51</t>
  </si>
  <si>
    <t>219,66</t>
  </si>
  <si>
    <t>73,43</t>
  </si>
  <si>
    <t>64,15</t>
  </si>
  <si>
    <t>88,28</t>
  </si>
  <si>
    <t>9,44</t>
  </si>
  <si>
    <t>31,98</t>
  </si>
  <si>
    <t>6,97</t>
  </si>
  <si>
    <t>119,80</t>
  </si>
  <si>
    <t>143,02</t>
  </si>
  <si>
    <t>99,32</t>
  </si>
  <si>
    <t>38,69</t>
  </si>
  <si>
    <t>57,82</t>
  </si>
  <si>
    <t>57,04</t>
  </si>
  <si>
    <t>139,10</t>
  </si>
  <si>
    <t>83,46</t>
  </si>
  <si>
    <t>224,08</t>
  </si>
  <si>
    <t>96,03</t>
  </si>
  <si>
    <t>Neinv.transfery nefin.podnikatelům-právnic. osobám</t>
  </si>
  <si>
    <t>96,57</t>
  </si>
  <si>
    <t>77,04</t>
  </si>
  <si>
    <t>64,71</t>
  </si>
  <si>
    <t>66,80</t>
  </si>
  <si>
    <t>15,50</t>
  </si>
  <si>
    <t>13,30</t>
  </si>
  <si>
    <t>12,87</t>
  </si>
  <si>
    <t>11,64</t>
  </si>
  <si>
    <t>111,67</t>
  </si>
  <si>
    <t>66,77</t>
  </si>
  <si>
    <t>54,29</t>
  </si>
  <si>
    <t>67,55</t>
  </si>
  <si>
    <t>48,25</t>
  </si>
  <si>
    <t>34,72</t>
  </si>
  <si>
    <t>24,22</t>
  </si>
  <si>
    <t>14,94</t>
  </si>
  <si>
    <t>22,99</t>
  </si>
  <si>
    <t>75,69</t>
  </si>
  <si>
    <t>61,84</t>
  </si>
  <si>
    <t>52,89</t>
  </si>
  <si>
    <t>24,20</t>
  </si>
  <si>
    <t>85,35</t>
  </si>
  <si>
    <t>124,02</t>
  </si>
  <si>
    <t>89,90</t>
  </si>
  <si>
    <t>105,69</t>
  </si>
  <si>
    <t>38,50</t>
  </si>
  <si>
    <t>20,72</t>
  </si>
  <si>
    <t>102,00</t>
  </si>
  <si>
    <t>49,83</t>
  </si>
  <si>
    <t>27,04</t>
  </si>
  <si>
    <t>217,72</t>
  </si>
  <si>
    <t>79,17</t>
  </si>
  <si>
    <t>361,55</t>
  </si>
  <si>
    <t>90,39</t>
  </si>
  <si>
    <t>55,81</t>
  </si>
  <si>
    <t>57,73</t>
  </si>
  <si>
    <t>76,24</t>
  </si>
  <si>
    <t>265,36</t>
  </si>
  <si>
    <t>78,05</t>
  </si>
  <si>
    <t>61,46</t>
  </si>
  <si>
    <t>55,98</t>
  </si>
  <si>
    <t>312,72</t>
  </si>
  <si>
    <t>90,50</t>
  </si>
  <si>
    <t>153,68</t>
  </si>
  <si>
    <t>99,58</t>
  </si>
  <si>
    <t>97,49</t>
  </si>
  <si>
    <t>162,53</t>
  </si>
  <si>
    <t>80,64</t>
  </si>
  <si>
    <t>87,25</t>
  </si>
  <si>
    <t>88,82</t>
  </si>
  <si>
    <t>92,20</t>
  </si>
  <si>
    <t>99,64</t>
  </si>
  <si>
    <t>93,10</t>
  </si>
  <si>
    <t>54,86</t>
  </si>
  <si>
    <t>34,23</t>
  </si>
  <si>
    <t>89,50</t>
  </si>
  <si>
    <t>Ostatní inv.transf. neziskovým a podobným osobám</t>
  </si>
  <si>
    <t>27,62</t>
  </si>
  <si>
    <t>15,26</t>
  </si>
  <si>
    <t>Neinvest. transfery cizím příspěvkovým organizacím</t>
  </si>
  <si>
    <t>100,39</t>
  </si>
  <si>
    <t>71,14</t>
  </si>
  <si>
    <t>168,99</t>
  </si>
  <si>
    <t>167,18</t>
  </si>
  <si>
    <t>93,71</t>
  </si>
  <si>
    <t>69,33</t>
  </si>
  <si>
    <t>99,11</t>
  </si>
  <si>
    <t>98,39</t>
  </si>
  <si>
    <t>71,73</t>
  </si>
  <si>
    <t>237,09</t>
  </si>
  <si>
    <t>79,03</t>
  </si>
  <si>
    <t>277,73</t>
  </si>
  <si>
    <t>96,60</t>
  </si>
  <si>
    <t>124,70</t>
  </si>
  <si>
    <t>76,88</t>
  </si>
  <si>
    <t>66,67</t>
  </si>
  <si>
    <t>96,55</t>
  </si>
  <si>
    <t>57,23</t>
  </si>
  <si>
    <t>25,44</t>
  </si>
  <si>
    <t>100,98</t>
  </si>
  <si>
    <t>37,57</t>
  </si>
  <si>
    <t>99,66</t>
  </si>
  <si>
    <t>60,48</t>
  </si>
  <si>
    <t>37,39</t>
  </si>
  <si>
    <t>145,04</t>
  </si>
  <si>
    <t>58,82</t>
  </si>
  <si>
    <t>74,05</t>
  </si>
  <si>
    <t>14,37</t>
  </si>
  <si>
    <t>58,81</t>
  </si>
  <si>
    <t>97,14</t>
  </si>
  <si>
    <t>88,44</t>
  </si>
  <si>
    <t>91,66</t>
  </si>
  <si>
    <t>84,54</t>
  </si>
  <si>
    <t>35,00</t>
  </si>
  <si>
    <t>34,79</t>
  </si>
  <si>
    <t>99,82</t>
  </si>
  <si>
    <t>72,40</t>
  </si>
  <si>
    <t>95,61</t>
  </si>
  <si>
    <t>70,45</t>
  </si>
  <si>
    <t>61,47</t>
  </si>
  <si>
    <t>55,88</t>
  </si>
  <si>
    <t>22,74</t>
  </si>
  <si>
    <t>8,75</t>
  </si>
  <si>
    <t>36,21</t>
  </si>
  <si>
    <t>31,95</t>
  </si>
  <si>
    <t>99,72</t>
  </si>
  <si>
    <t>84,65</t>
  </si>
  <si>
    <t>45,84</t>
  </si>
  <si>
    <t>Komunální služby a územní rozvoj jinde nezařazené</t>
  </si>
  <si>
    <t>7,42</t>
  </si>
  <si>
    <t>102,90</t>
  </si>
  <si>
    <t>79,47</t>
  </si>
  <si>
    <t>99,92</t>
  </si>
  <si>
    <t>872,21</t>
  </si>
  <si>
    <t>82,37</t>
  </si>
  <si>
    <t>112,12</t>
  </si>
  <si>
    <t>93,08</t>
  </si>
  <si>
    <t>Sběr a svoz ost. odpadů jiných než nebez. a komun.</t>
  </si>
  <si>
    <t>112,51</t>
  </si>
  <si>
    <t>247,52</t>
  </si>
  <si>
    <t>68,81</t>
  </si>
  <si>
    <t>Studená voda včetně stoč. a popl.za odvod dešť.vod</t>
  </si>
  <si>
    <t>39,18</t>
  </si>
  <si>
    <t>55,97</t>
  </si>
  <si>
    <t>61,40</t>
  </si>
  <si>
    <t>116,77</t>
  </si>
  <si>
    <t>92,67</t>
  </si>
  <si>
    <t>183,68</t>
  </si>
  <si>
    <t>99,52</t>
  </si>
  <si>
    <t>452,42</t>
  </si>
  <si>
    <t>80,37</t>
  </si>
  <si>
    <t>16,64</t>
  </si>
  <si>
    <t>19,26</t>
  </si>
  <si>
    <t>99,36</t>
  </si>
  <si>
    <t>90,36</t>
  </si>
  <si>
    <t>60,72</t>
  </si>
  <si>
    <t>99,61</t>
  </si>
  <si>
    <t>58,03</t>
  </si>
  <si>
    <t>221,85</t>
  </si>
  <si>
    <t>49,96</t>
  </si>
  <si>
    <t>5225</t>
  </si>
  <si>
    <t>Neinv.transfery společenstvím vlastníků jednotek</t>
  </si>
  <si>
    <t>394,57</t>
  </si>
  <si>
    <t>97,33</t>
  </si>
  <si>
    <t>154,20</t>
  </si>
  <si>
    <t>26,06</t>
  </si>
  <si>
    <t>10,53</t>
  </si>
  <si>
    <t>38,92</t>
  </si>
  <si>
    <t>146,40</t>
  </si>
  <si>
    <t>44,48</t>
  </si>
  <si>
    <t>63,43</t>
  </si>
  <si>
    <t>63,60</t>
  </si>
  <si>
    <t>Povinné pojistné na veřejné zdravotní pojištění</t>
  </si>
  <si>
    <t>56,54</t>
  </si>
  <si>
    <t>Pojist.na zákon.poj.odpov. zaměst. za škodu při PÚ</t>
  </si>
  <si>
    <t>57,20</t>
  </si>
  <si>
    <t>Knihy a obdobné listinné informační prostředky</t>
  </si>
  <si>
    <t>58,21</t>
  </si>
  <si>
    <t>55,36</t>
  </si>
  <si>
    <t>99,54</t>
  </si>
  <si>
    <t>50,79</t>
  </si>
  <si>
    <t>103,68</t>
  </si>
  <si>
    <t>82,77</t>
  </si>
  <si>
    <t>41,05</t>
  </si>
  <si>
    <t>62,93</t>
  </si>
  <si>
    <t>95,34</t>
  </si>
  <si>
    <t>72,80</t>
  </si>
  <si>
    <t>49,39</t>
  </si>
  <si>
    <t>34,70</t>
  </si>
  <si>
    <t>Náhrady mezd a přísp. v době nemoci nebo karantény</t>
  </si>
  <si>
    <t>69,18</t>
  </si>
  <si>
    <t>Ostatní neinvestiční transfery fyzickým osobám</t>
  </si>
  <si>
    <t>53,47</t>
  </si>
  <si>
    <t>64,60</t>
  </si>
  <si>
    <t>Ost. soc. péče a pomoc ostatním skup. fyzic. osob</t>
  </si>
  <si>
    <t>102,01</t>
  </si>
  <si>
    <t>78,23</t>
  </si>
  <si>
    <t>157,34</t>
  </si>
  <si>
    <t>96,52</t>
  </si>
  <si>
    <t>233,27</t>
  </si>
  <si>
    <t>40,58</t>
  </si>
  <si>
    <t>40,97</t>
  </si>
  <si>
    <t>170,08</t>
  </si>
  <si>
    <t>1,50</t>
  </si>
  <si>
    <t>81,53</t>
  </si>
  <si>
    <t>212,12</t>
  </si>
  <si>
    <t>71,43</t>
  </si>
  <si>
    <t>227,27</t>
  </si>
  <si>
    <t>72,82</t>
  </si>
  <si>
    <t>Nákup zboží za účelem dalšího prodeje</t>
  </si>
  <si>
    <t>107,00</t>
  </si>
  <si>
    <t>62,01</t>
  </si>
  <si>
    <t>95,39</t>
  </si>
  <si>
    <t>94,92</t>
  </si>
  <si>
    <t>95,29</t>
  </si>
  <si>
    <t>90,06</t>
  </si>
  <si>
    <t>71,10</t>
  </si>
  <si>
    <t>285,89</t>
  </si>
  <si>
    <t>81,68</t>
  </si>
  <si>
    <t>42,64</t>
  </si>
  <si>
    <t>7,80</t>
  </si>
  <si>
    <t>68,76</t>
  </si>
  <si>
    <t>62,02</t>
  </si>
  <si>
    <t>70,22</t>
  </si>
  <si>
    <t>1,08</t>
  </si>
  <si>
    <t>5,80</t>
  </si>
  <si>
    <t>4,23</t>
  </si>
  <si>
    <t>5279</t>
  </si>
  <si>
    <t>95,19</t>
  </si>
  <si>
    <t>Záležitosti krizového řízení jinde nezařazené</t>
  </si>
  <si>
    <t>310,30</t>
  </si>
  <si>
    <t>87,23</t>
  </si>
  <si>
    <t>107,50</t>
  </si>
  <si>
    <t>Odměny členů zastupitelstev obcí a krajů</t>
  </si>
  <si>
    <t>94,84</t>
  </si>
  <si>
    <t>96,76</t>
  </si>
  <si>
    <t>5026</t>
  </si>
  <si>
    <t>Odchodné</t>
  </si>
  <si>
    <t>86,05</t>
  </si>
  <si>
    <t>96,44</t>
  </si>
  <si>
    <t>90,10</t>
  </si>
  <si>
    <t>107,39</t>
  </si>
  <si>
    <t>134,24</t>
  </si>
  <si>
    <t>17,09</t>
  </si>
  <si>
    <t>28,18</t>
  </si>
  <si>
    <t>155,29</t>
  </si>
  <si>
    <t>118,28</t>
  </si>
  <si>
    <t>95,90</t>
  </si>
  <si>
    <t>65,63</t>
  </si>
  <si>
    <t>74,34</t>
  </si>
  <si>
    <t>28,80</t>
  </si>
  <si>
    <t>111,56</t>
  </si>
  <si>
    <t>81,81</t>
  </si>
  <si>
    <t>99,10</t>
  </si>
  <si>
    <t>94,30</t>
  </si>
  <si>
    <t>6115</t>
  </si>
  <si>
    <t>47,92</t>
  </si>
  <si>
    <t>180,69</t>
  </si>
  <si>
    <t>160,20</t>
  </si>
  <si>
    <t>161,49</t>
  </si>
  <si>
    <t>95,18</t>
  </si>
  <si>
    <t>Volby do zastupitelstev územních samosprávných cel</t>
  </si>
  <si>
    <t>145,08</t>
  </si>
  <si>
    <t>6118</t>
  </si>
  <si>
    <t>40,53</t>
  </si>
  <si>
    <t>176,93</t>
  </si>
  <si>
    <t>Volba prezidenta republiky</t>
  </si>
  <si>
    <t>62,90</t>
  </si>
  <si>
    <t>103,38</t>
  </si>
  <si>
    <t>95,25</t>
  </si>
  <si>
    <t>92,78</t>
  </si>
  <si>
    <t>129,46</t>
  </si>
  <si>
    <t>20,90</t>
  </si>
  <si>
    <t>107,01</t>
  </si>
  <si>
    <t>95,59</t>
  </si>
  <si>
    <t>106,42</t>
  </si>
  <si>
    <t>102,46</t>
  </si>
  <si>
    <t>97,01</t>
  </si>
  <si>
    <t>94,00</t>
  </si>
  <si>
    <t>67,12</t>
  </si>
  <si>
    <t>110,28</t>
  </si>
  <si>
    <t>29,67</t>
  </si>
  <si>
    <t>29,27</t>
  </si>
  <si>
    <t>97,57</t>
  </si>
  <si>
    <t>66,14</t>
  </si>
  <si>
    <t>97,99</t>
  </si>
  <si>
    <t>92,55</t>
  </si>
  <si>
    <t>69,35</t>
  </si>
  <si>
    <t>96,82</t>
  </si>
  <si>
    <t>90,72</t>
  </si>
  <si>
    <t>92,28</t>
  </si>
  <si>
    <t>99,06</t>
  </si>
  <si>
    <t>128,09</t>
  </si>
  <si>
    <t>245,28</t>
  </si>
  <si>
    <t>135,71</t>
  </si>
  <si>
    <t>70,81</t>
  </si>
  <si>
    <t>59,35</t>
  </si>
  <si>
    <t>98,92</t>
  </si>
  <si>
    <t>90,17</t>
  </si>
  <si>
    <t>99,53</t>
  </si>
  <si>
    <t>102,08</t>
  </si>
  <si>
    <t>47,53</t>
  </si>
  <si>
    <t>249,29</t>
  </si>
  <si>
    <t>89,03</t>
  </si>
  <si>
    <t>129,99</t>
  </si>
  <si>
    <t>85,70</t>
  </si>
  <si>
    <t>90,08</t>
  </si>
  <si>
    <t>77,71</t>
  </si>
  <si>
    <t>92,75</t>
  </si>
  <si>
    <t>996,86</t>
  </si>
  <si>
    <t>95,27</t>
  </si>
  <si>
    <t>Podlimitní programové vybavení</t>
  </si>
  <si>
    <t>97,58</t>
  </si>
  <si>
    <t>81,32</t>
  </si>
  <si>
    <t>76,00</t>
  </si>
  <si>
    <t>71,00</t>
  </si>
  <si>
    <t>Platby daní státnímu rozpočtu</t>
  </si>
  <si>
    <t>201,27</t>
  </si>
  <si>
    <t>113,06</t>
  </si>
  <si>
    <t>87,28</t>
  </si>
  <si>
    <t>Neinvestiční půjčené prostředky fyzickým osobám</t>
  </si>
  <si>
    <t>18,54</t>
  </si>
  <si>
    <t>62,56</t>
  </si>
  <si>
    <t>542,03</t>
  </si>
  <si>
    <t>91,48</t>
  </si>
  <si>
    <t>104,29</t>
  </si>
  <si>
    <t>81,69</t>
  </si>
  <si>
    <t>6221</t>
  </si>
  <si>
    <t>5153</t>
  </si>
  <si>
    <t>Plyn</t>
  </si>
  <si>
    <t>65,44</t>
  </si>
  <si>
    <t>99,00</t>
  </si>
  <si>
    <t>5520</t>
  </si>
  <si>
    <t>Neinvestiční transfery cizím státům</t>
  </si>
  <si>
    <t>Humanitární zahraniční pomoc přímá</t>
  </si>
  <si>
    <t>59,57</t>
  </si>
  <si>
    <t>12,85</t>
  </si>
  <si>
    <t>5142</t>
  </si>
  <si>
    <t>Kursové rozdíly ve výdajích</t>
  </si>
  <si>
    <t>10,51</t>
  </si>
  <si>
    <t>68,44</t>
  </si>
  <si>
    <t>91,67</t>
  </si>
  <si>
    <t>85,87</t>
  </si>
  <si>
    <t>Platby daní krajům, obcím a státním fondům</t>
  </si>
  <si>
    <t>134,13</t>
  </si>
  <si>
    <t>0,49</t>
  </si>
  <si>
    <t>0,36</t>
  </si>
  <si>
    <t>88,93</t>
  </si>
  <si>
    <t>Rezervy investičních výdajů</t>
  </si>
  <si>
    <t>3,68</t>
  </si>
  <si>
    <t>2,98</t>
  </si>
  <si>
    <t>175,11</t>
  </si>
  <si>
    <t>115,66</t>
  </si>
  <si>
    <t>Změna stavu krátkodobých prostředků na bankovních účtech kromě účtů stát. fin. aktiv, které tvoří kapitola OSFA(+/-)</t>
  </si>
  <si>
    <t>Změna stavu bankovních účtů krátkodobých prostředků ze zahraničí jiných než ze zahranič. dlouhodobých úvěrů  (+/-)</t>
  </si>
  <si>
    <t>Operace z peněžních účtů rozpočtové jednotky nemající charakter příjmů a výdajů vládního sektoru (+/-)</t>
  </si>
  <si>
    <t>Nereal.kurs.rozdíly pohyb.na deviz. účtech  (+/-)</t>
  </si>
  <si>
    <t>Nepřeved.částky vyrovnávaj.schodek a saldo SP(+-)</t>
  </si>
  <si>
    <t>Příjem z finančního vypořádání mezi kraji, obcemi a DSO</t>
  </si>
  <si>
    <t>Příjem z finančního vypořádání mezi obcemi a DSO</t>
  </si>
  <si>
    <t>Ostatní splátky půjčených prostředků od rozpočtů územní úrovně</t>
  </si>
  <si>
    <t>Převody z vlastních rezervních fondů jiných než OSS</t>
  </si>
  <si>
    <t>Neinvestiční převody mezi statutárními městy včetně hl. m. Prahy a jejich městskými obvody nebo částmi</t>
  </si>
  <si>
    <t>Investiční převody mezi statutárními městy včetně hl. m. Prahy a jejich městskými obvody nebo částmi</t>
  </si>
  <si>
    <t>Transfery přijaté obcí od obce v jiném okresu téhož kraje</t>
  </si>
  <si>
    <t>Splátky půjčených prostředků přijatých obcí od obce v jiném okresu téhož kraje</t>
  </si>
  <si>
    <t>Transfery přijaté obcí nebo krajem z území jiného kraje</t>
  </si>
  <si>
    <t>Splátky půjčených prostředků přijaté obcí nebo krajem z území jiného kraje</t>
  </si>
  <si>
    <t>218,94</t>
  </si>
  <si>
    <t>151,32</t>
  </si>
  <si>
    <t>Ostatní neinvestiční transfery rozpočtům územní úrovně</t>
  </si>
  <si>
    <t>Základní příděl FKSP a sociálnímu fondu obcí a krajů</t>
  </si>
  <si>
    <t>Neinvestiční převody mezi statutárními městy včetně hl. m. Prahy a jejich městskými obvody nebo částmi - výdaje</t>
  </si>
  <si>
    <t>Výdaje z finančního vypořádání mezi krajem a obcemi</t>
  </si>
  <si>
    <t>Výdaje z finančního vypořádání mezi obcemi</t>
  </si>
  <si>
    <t>Ostatní neinvestiční půjčené prostředky rozpočtům územní úrovně</t>
  </si>
  <si>
    <t>Ostatní investiční transfery rozpočtům územní úrovně</t>
  </si>
  <si>
    <t>Investiční převody mezi statutárními městy včetně hl. m. Prahy a jejich městskými obvody nebo částmi - výdaje</t>
  </si>
  <si>
    <t>Ostatní investiční půjčené prostředky rozpočtům místní úrovně</t>
  </si>
  <si>
    <t>Transfery poskytnuté obcí obci v jiném okresu téhož kraje</t>
  </si>
  <si>
    <t>Půjčené prostředky poskytnuté obcí obci v jiném okresu téhož kraje</t>
  </si>
  <si>
    <t>Transfery poskytnuté obcí nebo krajem na území jiného kraje</t>
  </si>
  <si>
    <t>Půjčené prostředky poskytnuté obcí nebo krajem na území jiného kraje</t>
  </si>
  <si>
    <t>Příjem z finanč.vypořád. mezi obcemi a DSO</t>
  </si>
  <si>
    <t>Ost.splátky půj.prostř.od roz.územní úrovně</t>
  </si>
  <si>
    <t>Transfery poskytnuté obcí obci v jinémo kresu téhož kraje</t>
  </si>
  <si>
    <t>Ostatní neinv.transfery rozp.územní úrovně</t>
  </si>
  <si>
    <t>Ost.invest.transfery rozpočtům územ. úrovně</t>
  </si>
  <si>
    <t>Příjem z fin.vypoř. mezi kraji,obcemi a DSO</t>
  </si>
  <si>
    <t>Příjem z fin. vypořádání mezi obcemi a DSO</t>
  </si>
  <si>
    <t>Ostat.neinvest.transfery.rozp.územní úrovně</t>
  </si>
  <si>
    <t>Výdaje z finanč.vypoř. mezi krajem a obcemi</t>
  </si>
  <si>
    <t>Ost.inves.transfery rozpočtům územní úrovně</t>
  </si>
  <si>
    <t>Položka na straně výdajů</t>
  </si>
  <si>
    <t>Rozdíl příjmů (financování) a výdajů za účelový znak</t>
  </si>
  <si>
    <t>d</t>
  </si>
  <si>
    <t>94</t>
  </si>
  <si>
    <t>95=93-94</t>
  </si>
  <si>
    <t>13010</t>
  </si>
  <si>
    <t>X</t>
  </si>
  <si>
    <t>Státní příspěvek na výkon pěstounské péče</t>
  </si>
  <si>
    <t>13011</t>
  </si>
  <si>
    <t>sociálně právní ochrana dětí</t>
  </si>
  <si>
    <t>13013</t>
  </si>
  <si>
    <t>Posilování pozice žen na trhu práce</t>
  </si>
  <si>
    <t>13014</t>
  </si>
  <si>
    <t>Projekt Školní obědy dostupné pro každé dítě</t>
  </si>
  <si>
    <t>13015</t>
  </si>
  <si>
    <t>neinv.dotace od MPSV na výkon soc.práce</t>
  </si>
  <si>
    <t>13024</t>
  </si>
  <si>
    <t>Transfer z MPSV</t>
  </si>
  <si>
    <t>13305</t>
  </si>
  <si>
    <t>Sociální služby</t>
  </si>
  <si>
    <t>14007</t>
  </si>
  <si>
    <t>Projekt Žijeme na čtyřce společně</t>
  </si>
  <si>
    <t>17050</t>
  </si>
  <si>
    <t>projekt OPPPR - neinvestiční</t>
  </si>
  <si>
    <t>17985</t>
  </si>
  <si>
    <t>OPPPR ČR -  podíl EU- invest.</t>
  </si>
  <si>
    <t>33063</t>
  </si>
  <si>
    <t>OP VVV - Šablony pro MŠ a ZŠ</t>
  </si>
  <si>
    <t>33092</t>
  </si>
  <si>
    <t>Šablony pro MŠ a ZŠ I. J.A.Komenský</t>
  </si>
  <si>
    <t>98008</t>
  </si>
  <si>
    <t>Účel. dotace na výdaje spojené s volbou prezid.ČR</t>
  </si>
  <si>
    <t>98045</t>
  </si>
  <si>
    <t>Dotace na pomoc občanům Ukrajiny z MF ČR</t>
  </si>
  <si>
    <t>98187</t>
  </si>
  <si>
    <t>Volby do Parlamentu ČR a zastupitelstev v obcích</t>
  </si>
  <si>
    <t>Mimořádná událost</t>
  </si>
  <si>
    <t>Prostorová jednotka</t>
  </si>
  <si>
    <t>e</t>
  </si>
  <si>
    <t>03</t>
  </si>
  <si>
    <t>101,50</t>
  </si>
  <si>
    <t>58,27</t>
  </si>
  <si>
    <t>55,61</t>
  </si>
  <si>
    <t>55,62</t>
  </si>
  <si>
    <t>99,65</t>
  </si>
  <si>
    <t>97,64</t>
  </si>
  <si>
    <t>90,29</t>
  </si>
  <si>
    <t>28,27</t>
  </si>
  <si>
    <t>28,31</t>
  </si>
  <si>
    <t>5,78</t>
  </si>
  <si>
    <t>71,83</t>
  </si>
  <si>
    <t>70,52</t>
  </si>
  <si>
    <t>66,89</t>
  </si>
  <si>
    <t>Rok 2022</t>
  </si>
  <si>
    <t>Měsíc 12</t>
  </si>
  <si>
    <t>Počáteční stav</t>
  </si>
  <si>
    <t>JEDNOTLIVÝCH NÁSTROJŮ A PROSTOROVÝCH JEDNOTEK</t>
  </si>
  <si>
    <t xml:space="preserve">XII. VÝDAJE SPOLUFINANCOVANÉ ZE ZAHRANIČNÍCH ZDROJŮ A SOUVISEJÍCÍ VÝDAJE V ČLENĚNÍ PODLE </t>
  </si>
  <si>
    <t>A PROSTOROVÝCH JEDNOTEK</t>
  </si>
  <si>
    <t xml:space="preserve">XI. PŘÍJMY ZE ZAHRANIČNÍCH ZDROJŮ A SOUVISEJÍCÍ PŘÍJMY V ČLENĚNÍ PODLE JEDNOTLIVÝCH NÁSTROJŮ </t>
  </si>
  <si>
    <t>REGIONÁLNÍHO NEBO CELOREPUBLIKOVÉHO VÝZNAMU</t>
  </si>
  <si>
    <t xml:space="preserve">X.a PŘÍJMY A PŘIJATÉ PŮJČENÉ PENĚŽNÍ PROSTŘEDKY SOUVISEJÍCÍ S MIMOŘÁDNÝMI UDÁLOSTMI </t>
  </si>
  <si>
    <t>VÝZNAMU</t>
  </si>
  <si>
    <t xml:space="preserve">X.b VÝDAJE SOUVISEJÍCÍ S MIMOŘÁDNÝMI UDÁLOSTMI REGIONÁLNÍHO NEBO CELOREPUBLIKOVÉHO </t>
  </si>
  <si>
    <t>A SOUVISEJÍCÍ VÝDAJE</t>
  </si>
  <si>
    <t xml:space="preserve">IX. PŘIJATÉ TRANSFERY A PŮJČENÉ PENĚŽNÍ PROSTŘEDKY ZE STÁTNÍHO ROZPOČTU A STÁTNÍCH FONDŮ </t>
  </si>
  <si>
    <t>Stav ke konci období</t>
  </si>
  <si>
    <t>RS 2022</t>
  </si>
  <si>
    <t>RU k 31.12.2022</t>
  </si>
  <si>
    <t>Sk k 31.12.2022</t>
  </si>
  <si>
    <t>Odbor hospodářského majetku</t>
  </si>
  <si>
    <t xml:space="preserve">Odbor kultury sportu a dotační politiky </t>
  </si>
  <si>
    <t>Zdravotnické zařízení MČ P4</t>
  </si>
  <si>
    <t>Počáteční stav účtu 236 010 - Fondu rezerv a rozvoje k 1.1.2022</t>
  </si>
  <si>
    <t>Stav Fondu rezerv a rozvoje k 31.12.2022</t>
  </si>
  <si>
    <t>Stav Fondu rezerv a rozvoje - Portfolio k 1.1.2022 a k 31.12.2022</t>
  </si>
  <si>
    <t>Počáteční stav účtu 236 100  k 1.1.2022- Sociální fond zaměstnanců</t>
  </si>
  <si>
    <t>Stav sociálného fondu zaměstnanců k 31.12.2022</t>
  </si>
  <si>
    <t>Mateřská a základní škola Sdružení</t>
  </si>
  <si>
    <t>ZŠ Bítovská</t>
  </si>
  <si>
    <t>ZŠ Filosofská</t>
  </si>
  <si>
    <t>ZŠ Jitřní</t>
  </si>
  <si>
    <t>ZŠ Jižní</t>
  </si>
  <si>
    <t>ZŠ Křesomyslova</t>
  </si>
  <si>
    <t>ZŠ a MŠ Mendíků</t>
  </si>
  <si>
    <t>ZŠ Na Chodovci</t>
  </si>
  <si>
    <t xml:space="preserve">ZŠ Na Líše </t>
  </si>
  <si>
    <t xml:space="preserve">ZŠ Nedvědovo náměstí </t>
  </si>
  <si>
    <t xml:space="preserve">ZŠ a MŠ Ohradní </t>
  </si>
  <si>
    <t>ZŠ Školní</t>
  </si>
  <si>
    <t>ZŠ Táborská</t>
  </si>
  <si>
    <t xml:space="preserve"> MŠ BoTa</t>
  </si>
  <si>
    <t>MŠ Fillova</t>
  </si>
  <si>
    <t>MŠ Spořilovská</t>
  </si>
  <si>
    <t>MŠ Jílovská</t>
  </si>
  <si>
    <t>MŠ Jitřní</t>
  </si>
  <si>
    <t>MŠ K Podjezdu</t>
  </si>
  <si>
    <t>MŠ Mezivrší</t>
  </si>
  <si>
    <t>MŠ Na Větrově</t>
  </si>
  <si>
    <t xml:space="preserve">MŠ Na Zvoničce </t>
  </si>
  <si>
    <t>MŠ Němčická</t>
  </si>
  <si>
    <t>MŠ Přímětická</t>
  </si>
  <si>
    <t>MŠ Trojlístek</t>
  </si>
  <si>
    <t>MŠ Voráčovská</t>
  </si>
  <si>
    <t xml:space="preserve">                Příděl do fondů z HV z DČ</t>
  </si>
  <si>
    <t xml:space="preserve"> Mateřská škola Fillova</t>
  </si>
  <si>
    <t>Mateřská škola Spořilovská</t>
  </si>
  <si>
    <t>Mateřská škola  V Zápolí</t>
  </si>
  <si>
    <t>Základní  škola Bítovská</t>
  </si>
  <si>
    <t>Krčská mateřská škola</t>
  </si>
  <si>
    <t>Základní  škola Filosofská</t>
  </si>
  <si>
    <t>Základní  škola Horáčkova</t>
  </si>
  <si>
    <t>Základní  škola Jeremenkova</t>
  </si>
  <si>
    <t>Základní  škola Jílovská</t>
  </si>
  <si>
    <t>Základní  škola Jitřní</t>
  </si>
  <si>
    <t>Základní  škola Jižní</t>
  </si>
  <si>
    <t>Základní  škola Křesomyslova</t>
  </si>
  <si>
    <t>Základní  škola Na Chodovci</t>
  </si>
  <si>
    <t>Základní  škola Na Líše</t>
  </si>
  <si>
    <t>Základní  škola Na Planině</t>
  </si>
  <si>
    <t>Základní  škola Nedvědovo nám.</t>
  </si>
  <si>
    <t>Základní  škola Plamínkové</t>
  </si>
  <si>
    <t>Základní  škola Poláčkova</t>
  </si>
  <si>
    <t>Základní  škola Školní</t>
  </si>
  <si>
    <t>Základní  škola Táborská</t>
  </si>
  <si>
    <t>Základní  škola U Krčského lesa</t>
  </si>
  <si>
    <t xml:space="preserve">Mateřská a základní  škola Ohradní </t>
  </si>
  <si>
    <t>Mateřská a základní  škola Kavčí hory</t>
  </si>
  <si>
    <t xml:space="preserve">Mateřská a základní  škola Sdružení </t>
  </si>
  <si>
    <t>Mateřská a základní  škola Mendíků</t>
  </si>
  <si>
    <t>ZŠ/ MŠ a ZŠ</t>
  </si>
  <si>
    <t>ROZVAHA - SOR</t>
  </si>
  <si>
    <t>územní samosprávné celky a svazky obcí</t>
  </si>
  <si>
    <t>* Konec sestavy *</t>
  </si>
  <si>
    <t>20.03.2023 14:57:40</t>
  </si>
  <si>
    <t xml:space="preserve">20.03.2023 </t>
  </si>
  <si>
    <t>územní samosprávné celky, svazky obcí, regionální rady regionu soudržnostiprávné celky, svazky obcí, regionální rady regionu soudržnosti</t>
  </si>
  <si>
    <t>Období: 12/2022</t>
  </si>
  <si>
    <t>IČO:00063584</t>
  </si>
  <si>
    <t>20.03.2023 15h 6m28s</t>
  </si>
  <si>
    <t>XCRGUVUA / VUA1  (20122022 15:14 / 202212201317)</t>
  </si>
  <si>
    <t>0000ALV07VHD</t>
  </si>
  <si>
    <t>MČ Praha  4</t>
  </si>
  <si>
    <t>NS:</t>
  </si>
  <si>
    <t>00906620</t>
  </si>
  <si>
    <t>VHČ MČ Praha 4</t>
  </si>
  <si>
    <t>Okamžik sestavení (datum, čas): 14.04.2023, 09:19:23</t>
  </si>
  <si>
    <t>..........................................................</t>
  </si>
  <si>
    <t>.........................................................</t>
  </si>
  <si>
    <t>14.04.2023 09:19:23</t>
  </si>
  <si>
    <t>Zpracováno systémem  GINIS Enterprise+ - UCR GORDIC spol. s  r. o.</t>
  </si>
  <si>
    <t>Finanční plán 2022</t>
  </si>
  <si>
    <t>Skutečnost k 31.12.2022</t>
  </si>
  <si>
    <t xml:space="preserve">% plnění </t>
  </si>
  <si>
    <t>prodej cenných papírů a podílů</t>
  </si>
  <si>
    <t xml:space="preserve">Podíl daně z příjmů PO (předběžný) </t>
  </si>
  <si>
    <t xml:space="preserve">Příspěvek na výkon pěstounské péče </t>
  </si>
  <si>
    <t>Volby prezidenta - přípravná fáze</t>
  </si>
  <si>
    <t xml:space="preserve">Šablony II. ZŠ Křesomyslova </t>
  </si>
  <si>
    <t xml:space="preserve">Šablony II. ZŠ Poláčkova </t>
  </si>
  <si>
    <t>Čtyřka sportuje - sportujeme s trenéry</t>
  </si>
  <si>
    <t>Dotace HMP na mimořádné výdaje v souvislosti s poskytováním pomoci občanům Ukrajiny, kteří jsou na útěku před agresí Ruska</t>
  </si>
  <si>
    <t xml:space="preserve">Mimořádné výdaje na nouzové přístřeší a nouzové ubytování poskytnuté ukrajinským uprchlíkům - předfinancování státního kompenzačního příspěvku </t>
  </si>
  <si>
    <t xml:space="preserve">Realizace části opatření pro pražské domácnosti ohrožené inflací </t>
  </si>
  <si>
    <t>Revitalizace Branického náměstí</t>
  </si>
  <si>
    <t xml:space="preserve">Rekonstrukce kuchyně ZŠ Poláčkova </t>
  </si>
  <si>
    <t>Vybudování hřiště pro mládež Centralpark</t>
  </si>
  <si>
    <t xml:space="preserve">Rekonstrukce objektu Filosofská </t>
  </si>
  <si>
    <t>Retenční nádrže u školských objektů - výměna zdrojů</t>
  </si>
  <si>
    <t xml:space="preserve">Zastupitelstvo HMP schválilo usnesením č. 2/14 ze dne 23.3.2023 ponechání </t>
  </si>
  <si>
    <t xml:space="preserve"> z rozpočtu HMP v celkové výši 108 142 tis. Kč </t>
  </si>
  <si>
    <t xml:space="preserve">Volby do ZHMP, ZMČ </t>
  </si>
  <si>
    <t>Ekonomická činnost před zdaněním celkem</t>
  </si>
  <si>
    <t>Ekonomická činnost po zdanění celkem</t>
  </si>
  <si>
    <t xml:space="preserve">prostředky minulých let (rok 2022) </t>
  </si>
  <si>
    <t xml:space="preserve">nájemné </t>
  </si>
  <si>
    <t>Odbor hospodářské politiky</t>
  </si>
  <si>
    <t xml:space="preserve">Úprava kapitálových výdajů </t>
  </si>
  <si>
    <t xml:space="preserve">Investiční dotace sport (UZ 98) </t>
  </si>
  <si>
    <t>dotační program do oblasti sociální, kultury, zdravotnictví a rodinné politiky (UZ 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</si>
</sst>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#,##0.00;\-#,##0.00;"/>
    <numFmt numFmtId="167" formatCode="#,##0.00;[Red]\-#,##0.00;\,"/>
    <numFmt numFmtId="168" formatCode="#,##0.00_-;[Red]#,##0.00\-;\,"/>
    <numFmt numFmtId="169" formatCode="#,##0.00;\-#,##0.00;0.00"/>
    <numFmt numFmtId="170" formatCode="#,##0.00_ ;\-#,##0.00\ "/>
    <numFmt numFmtId="171" formatCode="#,##0.00_ ;[Red]\-#,##0.00\ "/>
    <numFmt numFmtId="172" formatCode="#,##0.0_ ;[Red]\-#,##0.0\ "/>
  </numFmts>
  <fonts count="6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b/>
      <sz val="16.25"/>
      <name val="Arial"/>
      <family val="2"/>
    </font>
    <font>
      <sz val="8.9499999999999993"/>
      <name val="Times New Roman"/>
      <family val="1"/>
    </font>
    <font>
      <b/>
      <sz val="8.25"/>
      <name val="Arial"/>
      <family val="2"/>
    </font>
    <font>
      <i/>
      <sz val="8.9499999999999993"/>
      <name val="Arial"/>
      <family val="2"/>
    </font>
    <font>
      <b/>
      <i/>
      <sz val="8.9499999999999993"/>
      <name val="Arial"/>
      <family val="2"/>
    </font>
    <font>
      <sz val="12"/>
      <name val="Arial CE"/>
      <charset val="238"/>
    </font>
    <font>
      <i/>
      <sz val="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.65"/>
      <name val="Arial"/>
      <family val="2"/>
    </font>
    <font>
      <b/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7.05"/>
      <name val="Times New Roman"/>
      <family val="1"/>
    </font>
    <font>
      <sz val="7"/>
      <name val="Arial"/>
      <family val="2"/>
    </font>
    <font>
      <b/>
      <sz val="7.05"/>
      <name val="Arial"/>
      <family val="2"/>
    </font>
    <font>
      <sz val="8.25"/>
      <name val="Times New Roman"/>
      <family val="1"/>
    </font>
    <font>
      <sz val="8.25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7.05"/>
      <name val="Arial Black"/>
      <family val="2"/>
      <charset val="238"/>
    </font>
    <font>
      <i/>
      <sz val="6"/>
      <name val="Arial"/>
      <family val="2"/>
    </font>
    <font>
      <b/>
      <i/>
      <sz val="6"/>
      <name val="Arial"/>
      <family val="2"/>
    </font>
    <font>
      <b/>
      <sz val="7"/>
      <name val="Arial"/>
      <family val="2"/>
    </font>
    <font>
      <i/>
      <sz val="3"/>
      <name val="Arial"/>
      <family val="2"/>
    </font>
    <font>
      <sz val="7"/>
      <name val="Times New Roman"/>
      <family val="1"/>
    </font>
    <font>
      <sz val="5"/>
      <name val="Times New Roman"/>
      <family val="1"/>
    </font>
    <font>
      <i/>
      <sz val="8"/>
      <name val="Arial"/>
      <family val="2"/>
    </font>
    <font>
      <b/>
      <u/>
      <sz val="12.5"/>
      <color rgb="FF000080"/>
      <name val="Arial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.65"/>
      <color rgb="FF000080"/>
      <name val="Arial"/>
      <family val="2"/>
    </font>
    <font>
      <b/>
      <sz val="8.9499999999999993"/>
      <color rgb="FF000080"/>
      <name val="Arial"/>
      <family val="2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color rgb="FF000080"/>
      <name val="Arial"/>
      <family val="2"/>
    </font>
    <font>
      <b/>
      <sz val="8"/>
      <color rgb="FF00008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7"/>
      <color rgb="FF000080"/>
      <name val="Arial"/>
      <family val="2"/>
    </font>
    <font>
      <sz val="7"/>
      <color rgb="FFFF0000"/>
      <name val="Arial"/>
      <family val="2"/>
    </font>
    <font>
      <i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.9499999999999993"/>
      <color rgb="FFFF0000"/>
      <name val="Arial"/>
      <family val="2"/>
    </font>
    <font>
      <sz val="8.9499999999999993"/>
      <color rgb="FFFF0000"/>
      <name val="Arial"/>
      <family val="2"/>
    </font>
    <font>
      <sz val="8.25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3E3E3"/>
      </patternFill>
    </fill>
    <fill>
      <patternFill patternType="solid">
        <f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</patternFill>
    </fill>
    <fill>
      <patternFill patternType="solid">
        <fgColor rgb="FFE6E6E6"/>
      </patternFill>
    </fill>
    <fill>
      <patternFill patternType="solid">
        <fgColor rgb="FFD3D3D3"/>
      </patternFill>
    </fill>
  </fills>
  <borders count="13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7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0" xfId="0" applyFont="1"/>
    <xf numFmtId="0" fontId="3" fillId="0" borderId="5" xfId="0" applyFont="1" applyFill="1" applyBorder="1"/>
    <xf numFmtId="0" fontId="4" fillId="2" borderId="6" xfId="0" applyFont="1" applyFill="1" applyBorder="1"/>
    <xf numFmtId="4" fontId="4" fillId="2" borderId="7" xfId="0" applyNumberFormat="1" applyFont="1" applyFill="1" applyBorder="1"/>
    <xf numFmtId="3" fontId="3" fillId="2" borderId="8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4" fillId="2" borderId="10" xfId="0" applyFont="1" applyFill="1" applyBorder="1"/>
    <xf numFmtId="4" fontId="4" fillId="2" borderId="11" xfId="0" applyNumberFormat="1" applyFont="1" applyFill="1" applyBorder="1"/>
    <xf numFmtId="3" fontId="3" fillId="2" borderId="12" xfId="0" applyNumberFormat="1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4" xfId="0" applyFont="1" applyBorder="1"/>
    <xf numFmtId="0" fontId="4" fillId="0" borderId="15" xfId="0" applyFont="1" applyBorder="1"/>
    <xf numFmtId="3" fontId="4" fillId="0" borderId="16" xfId="0" applyNumberFormat="1" applyFont="1" applyBorder="1"/>
    <xf numFmtId="0" fontId="4" fillId="0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3" fontId="4" fillId="0" borderId="20" xfId="0" applyNumberFormat="1" applyFont="1" applyBorder="1"/>
    <xf numFmtId="0" fontId="4" fillId="0" borderId="18" xfId="0" applyFont="1" applyFill="1" applyBorder="1"/>
    <xf numFmtId="0" fontId="4" fillId="0" borderId="19" xfId="0" applyFont="1" applyFill="1" applyBorder="1"/>
    <xf numFmtId="3" fontId="4" fillId="0" borderId="20" xfId="0" applyNumberFormat="1" applyFont="1" applyFill="1" applyBorder="1"/>
    <xf numFmtId="0" fontId="4" fillId="2" borderId="18" xfId="0" applyFont="1" applyFill="1" applyBorder="1"/>
    <xf numFmtId="4" fontId="4" fillId="2" borderId="19" xfId="0" applyNumberFormat="1" applyFont="1" applyFill="1" applyBorder="1"/>
    <xf numFmtId="3" fontId="4" fillId="2" borderId="20" xfId="0" applyNumberFormat="1" applyFont="1" applyFill="1" applyBorder="1"/>
    <xf numFmtId="4" fontId="4" fillId="0" borderId="19" xfId="0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4" fontId="3" fillId="0" borderId="23" xfId="0" applyNumberFormat="1" applyFont="1" applyFill="1" applyBorder="1"/>
    <xf numFmtId="3" fontId="3" fillId="0" borderId="24" xfId="0" applyNumberFormat="1" applyFont="1" applyFill="1" applyBorder="1"/>
    <xf numFmtId="0" fontId="1" fillId="0" borderId="25" xfId="0" applyFont="1" applyBorder="1"/>
    <xf numFmtId="3" fontId="0" fillId="0" borderId="0" xfId="0" applyNumberFormat="1"/>
    <xf numFmtId="4" fontId="2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164" fontId="5" fillId="0" borderId="26" xfId="2" applyNumberFormat="1" applyFont="1" applyBorder="1"/>
    <xf numFmtId="4" fontId="5" fillId="0" borderId="26" xfId="2" applyNumberFormat="1" applyFont="1" applyBorder="1"/>
    <xf numFmtId="164" fontId="7" fillId="0" borderId="27" xfId="2" applyNumberFormat="1" applyFont="1" applyBorder="1"/>
    <xf numFmtId="0" fontId="11" fillId="0" borderId="15" xfId="0" applyFont="1" applyBorder="1" applyAlignment="1">
      <alignment horizontal="left" vertical="top"/>
    </xf>
    <xf numFmtId="0" fontId="11" fillId="0" borderId="15" xfId="0" applyFont="1" applyBorder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3" borderId="0" xfId="0" applyFont="1" applyFill="1" applyAlignment="1">
      <alignment horizontal="righ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4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11" fillId="3" borderId="15" xfId="0" applyFont="1" applyFill="1" applyBorder="1" applyAlignment="1">
      <alignment horizontal="left" vertical="top"/>
    </xf>
    <xf numFmtId="0" fontId="11" fillId="3" borderId="15" xfId="0" applyFont="1" applyFill="1" applyBorder="1" applyAlignment="1">
      <alignment horizontal="right" vertical="top"/>
    </xf>
    <xf numFmtId="166" fontId="15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3" fillId="4" borderId="15" xfId="0" applyFont="1" applyFill="1" applyBorder="1" applyAlignment="1">
      <alignment horizontal="left" vertical="top"/>
    </xf>
    <xf numFmtId="0" fontId="19" fillId="4" borderId="15" xfId="0" applyFont="1" applyFill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3" fillId="0" borderId="15" xfId="0" applyFont="1" applyBorder="1" applyAlignment="1">
      <alignment horizontal="left" vertical="top"/>
    </xf>
    <xf numFmtId="0" fontId="19" fillId="0" borderId="15" xfId="0" applyFont="1" applyBorder="1" applyAlignment="1">
      <alignment horizontal="right" vertical="top"/>
    </xf>
    <xf numFmtId="0" fontId="17" fillId="0" borderId="0" xfId="0" applyFont="1" applyAlignment="1">
      <alignment horizontal="left" vertical="top" wrapText="1"/>
    </xf>
    <xf numFmtId="0" fontId="13" fillId="0" borderId="28" xfId="0" applyFont="1" applyBorder="1" applyAlignment="1">
      <alignment horizontal="left" vertical="top"/>
    </xf>
    <xf numFmtId="0" fontId="15" fillId="0" borderId="28" xfId="0" applyFont="1" applyBorder="1" applyAlignment="1">
      <alignment horizontal="left" vertical="top"/>
    </xf>
    <xf numFmtId="0" fontId="19" fillId="0" borderId="28" xfId="0" applyFont="1" applyBorder="1" applyAlignment="1">
      <alignment horizontal="right" vertical="top"/>
    </xf>
    <xf numFmtId="166" fontId="12" fillId="0" borderId="0" xfId="0" applyNumberFormat="1" applyFont="1" applyAlignment="1">
      <alignment horizontal="left" vertical="top"/>
    </xf>
    <xf numFmtId="166" fontId="43" fillId="0" borderId="0" xfId="0" applyNumberFormat="1" applyFont="1" applyAlignment="1">
      <alignment horizontal="left" vertical="top"/>
    </xf>
    <xf numFmtId="166" fontId="11" fillId="3" borderId="15" xfId="0" applyNumberFormat="1" applyFont="1" applyFill="1" applyBorder="1" applyAlignment="1">
      <alignment horizontal="left" vertical="top"/>
    </xf>
    <xf numFmtId="166" fontId="11" fillId="3" borderId="15" xfId="0" applyNumberFormat="1" applyFont="1" applyFill="1" applyBorder="1" applyAlignment="1">
      <alignment horizontal="right" vertical="top"/>
    </xf>
    <xf numFmtId="0" fontId="11" fillId="3" borderId="15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right" vertical="top" wrapText="1"/>
    </xf>
    <xf numFmtId="0" fontId="15" fillId="0" borderId="15" xfId="0" applyFont="1" applyBorder="1" applyAlignment="1">
      <alignment horizontal="left" vertical="top"/>
    </xf>
    <xf numFmtId="0" fontId="19" fillId="0" borderId="15" xfId="0" applyFont="1" applyBorder="1" applyAlignment="1">
      <alignment horizontal="right" vertical="top" wrapText="1"/>
    </xf>
    <xf numFmtId="0" fontId="19" fillId="4" borderId="15" xfId="0" applyFont="1" applyFill="1" applyBorder="1" applyAlignment="1">
      <alignment horizontal="right" vertical="top" wrapText="1"/>
    </xf>
    <xf numFmtId="4" fontId="5" fillId="0" borderId="29" xfId="0" applyNumberFormat="1" applyFont="1" applyBorder="1"/>
    <xf numFmtId="4" fontId="5" fillId="0" borderId="30" xfId="0" applyNumberFormat="1" applyFont="1" applyBorder="1"/>
    <xf numFmtId="4" fontId="7" fillId="0" borderId="31" xfId="0" applyNumberFormat="1" applyFont="1" applyBorder="1"/>
    <xf numFmtId="0" fontId="7" fillId="0" borderId="32" xfId="0" applyFont="1" applyBorder="1"/>
    <xf numFmtId="4" fontId="5" fillId="0" borderId="32" xfId="0" applyNumberFormat="1" applyFont="1" applyBorder="1"/>
    <xf numFmtId="4" fontId="7" fillId="0" borderId="32" xfId="0" applyNumberFormat="1" applyFont="1" applyBorder="1"/>
    <xf numFmtId="0" fontId="7" fillId="0" borderId="0" xfId="0" applyFont="1"/>
    <xf numFmtId="4" fontId="7" fillId="0" borderId="12" xfId="0" applyNumberFormat="1" applyFont="1" applyBorder="1"/>
    <xf numFmtId="0" fontId="21" fillId="0" borderId="0" xfId="0" applyFont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167" fontId="11" fillId="0" borderId="0" xfId="0" applyNumberFormat="1" applyFont="1" applyAlignment="1">
      <alignment horizontal="right" vertical="top"/>
    </xf>
    <xf numFmtId="167" fontId="22" fillId="0" borderId="0" xfId="0" applyNumberFormat="1" applyFont="1" applyAlignment="1">
      <alignment horizontal="right" vertical="top"/>
    </xf>
    <xf numFmtId="168" fontId="23" fillId="0" borderId="0" xfId="0" applyNumberFormat="1" applyFont="1" applyAlignment="1">
      <alignment horizontal="right" vertical="top" wrapText="1"/>
    </xf>
    <xf numFmtId="168" fontId="24" fillId="0" borderId="0" xfId="0" applyNumberFormat="1" applyFont="1" applyAlignment="1">
      <alignment horizontal="left" vertical="top"/>
    </xf>
    <xf numFmtId="0" fontId="8" fillId="0" borderId="33" xfId="1" applyFont="1" applyBorder="1" applyAlignment="1">
      <alignment horizontal="center"/>
    </xf>
    <xf numFmtId="0" fontId="8" fillId="0" borderId="34" xfId="1" applyFont="1" applyBorder="1"/>
    <xf numFmtId="0" fontId="8" fillId="0" borderId="3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left"/>
    </xf>
    <xf numFmtId="0" fontId="8" fillId="0" borderId="3" xfId="1" applyFont="1" applyBorder="1"/>
    <xf numFmtId="0" fontId="8" fillId="0" borderId="35" xfId="1" applyFont="1" applyBorder="1"/>
    <xf numFmtId="0" fontId="8" fillId="0" borderId="3" xfId="1" applyFont="1" applyBorder="1" applyAlignment="1">
      <alignment horizontal="center" wrapText="1" shrinkToFit="1"/>
    </xf>
    <xf numFmtId="0" fontId="1" fillId="0" borderId="37" xfId="1" applyBorder="1"/>
    <xf numFmtId="0" fontId="9" fillId="0" borderId="38" xfId="1" applyFont="1" applyBorder="1"/>
    <xf numFmtId="0" fontId="8" fillId="0" borderId="39" xfId="1" applyFont="1" applyBorder="1" applyAlignment="1">
      <alignment horizontal="center" wrapText="1"/>
    </xf>
    <xf numFmtId="0" fontId="8" fillId="0" borderId="40" xfId="1" applyFont="1" applyBorder="1" applyAlignment="1">
      <alignment horizontal="center" wrapText="1"/>
    </xf>
    <xf numFmtId="0" fontId="8" fillId="0" borderId="41" xfId="1" applyFont="1" applyBorder="1" applyAlignment="1">
      <alignment horizontal="center" wrapText="1"/>
    </xf>
    <xf numFmtId="0" fontId="8" fillId="0" borderId="42" xfId="1" applyFont="1" applyBorder="1" applyAlignment="1">
      <alignment horizontal="center" wrapText="1"/>
    </xf>
    <xf numFmtId="0" fontId="8" fillId="0" borderId="26" xfId="1" applyFont="1" applyBorder="1" applyAlignment="1">
      <alignment horizontal="center" wrapText="1"/>
    </xf>
    <xf numFmtId="0" fontId="8" fillId="0" borderId="43" xfId="1" applyFont="1" applyBorder="1" applyAlignment="1">
      <alignment horizontal="center" wrapText="1"/>
    </xf>
    <xf numFmtId="0" fontId="8" fillId="0" borderId="44" xfId="1" applyFont="1" applyFill="1" applyBorder="1" applyAlignment="1">
      <alignment horizontal="center" wrapText="1"/>
    </xf>
    <xf numFmtId="0" fontId="7" fillId="0" borderId="3" xfId="1" applyFont="1" applyBorder="1"/>
    <xf numFmtId="0" fontId="1" fillId="0" borderId="45" xfId="1" applyBorder="1"/>
    <xf numFmtId="0" fontId="9" fillId="0" borderId="46" xfId="1" applyFont="1" applyBorder="1"/>
    <xf numFmtId="4" fontId="7" fillId="0" borderId="47" xfId="1" applyNumberFormat="1" applyFont="1" applyBorder="1"/>
    <xf numFmtId="4" fontId="7" fillId="0" borderId="48" xfId="1" applyNumberFormat="1" applyFont="1" applyBorder="1"/>
    <xf numFmtId="0" fontId="5" fillId="5" borderId="49" xfId="1" applyFont="1" applyFill="1" applyBorder="1"/>
    <xf numFmtId="4" fontId="5" fillId="5" borderId="50" xfId="1" applyNumberFormat="1" applyFont="1" applyFill="1" applyBorder="1"/>
    <xf numFmtId="3" fontId="7" fillId="0" borderId="15" xfId="1" applyNumberFormat="1" applyFont="1" applyBorder="1"/>
    <xf numFmtId="0" fontId="5" fillId="5" borderId="51" xfId="1" applyFont="1" applyFill="1" applyBorder="1"/>
    <xf numFmtId="164" fontId="5" fillId="5" borderId="52" xfId="1" applyNumberFormat="1" applyFont="1" applyFill="1" applyBorder="1"/>
    <xf numFmtId="4" fontId="5" fillId="5" borderId="53" xfId="1" applyNumberFormat="1" applyFont="1" applyFill="1" applyBorder="1"/>
    <xf numFmtId="4" fontId="5" fillId="5" borderId="54" xfId="1" applyNumberFormat="1" applyFont="1" applyFill="1" applyBorder="1"/>
    <xf numFmtId="164" fontId="5" fillId="5" borderId="53" xfId="1" applyNumberFormat="1" applyFont="1" applyFill="1" applyBorder="1"/>
    <xf numFmtId="4" fontId="5" fillId="5" borderId="55" xfId="1" applyNumberFormat="1" applyFont="1" applyFill="1" applyBorder="1"/>
    <xf numFmtId="0" fontId="5" fillId="0" borderId="56" xfId="0" applyFont="1" applyBorder="1" applyAlignment="1">
      <alignment horizontal="center"/>
    </xf>
    <xf numFmtId="0" fontId="5" fillId="0" borderId="39" xfId="0" applyFont="1" applyBorder="1"/>
    <xf numFmtId="0" fontId="44" fillId="0" borderId="56" xfId="0" applyFont="1" applyBorder="1" applyAlignment="1">
      <alignment horizontal="center" wrapText="1"/>
    </xf>
    <xf numFmtId="0" fontId="44" fillId="0" borderId="57" xfId="0" applyFont="1" applyBorder="1" applyAlignment="1">
      <alignment horizontal="center"/>
    </xf>
    <xf numFmtId="0" fontId="44" fillId="0" borderId="58" xfId="0" applyFont="1" applyBorder="1" applyAlignment="1">
      <alignment horizontal="center"/>
    </xf>
    <xf numFmtId="0" fontId="44" fillId="0" borderId="59" xfId="0" applyFont="1" applyBorder="1" applyAlignment="1">
      <alignment horizontal="center" wrapText="1"/>
    </xf>
    <xf numFmtId="0" fontId="44" fillId="0" borderId="60" xfId="0" applyFont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4" fillId="0" borderId="12" xfId="0" applyFont="1" applyBorder="1" applyAlignment="1">
      <alignment horizontal="center" wrapText="1"/>
    </xf>
    <xf numFmtId="0" fontId="44" fillId="0" borderId="61" xfId="0" applyFont="1" applyBorder="1" applyAlignment="1">
      <alignment horizontal="center" wrapText="1"/>
    </xf>
    <xf numFmtId="0" fontId="45" fillId="0" borderId="25" xfId="0" applyFont="1" applyBorder="1" applyAlignment="1">
      <alignment horizontal="center"/>
    </xf>
    <xf numFmtId="0" fontId="45" fillId="0" borderId="25" xfId="0" applyFont="1" applyBorder="1" applyAlignment="1">
      <alignment horizontal="left"/>
    </xf>
    <xf numFmtId="0" fontId="44" fillId="0" borderId="25" xfId="0" applyFont="1" applyBorder="1" applyAlignment="1">
      <alignment horizontal="center"/>
    </xf>
    <xf numFmtId="4" fontId="44" fillId="0" borderId="25" xfId="0" applyNumberFormat="1" applyFont="1" applyBorder="1" applyAlignment="1">
      <alignment horizontal="center"/>
    </xf>
    <xf numFmtId="4" fontId="44" fillId="0" borderId="45" xfId="0" applyNumberFormat="1" applyFont="1" applyBorder="1" applyAlignment="1">
      <alignment horizontal="center" wrapText="1"/>
    </xf>
    <xf numFmtId="0" fontId="44" fillId="0" borderId="62" xfId="0" applyFont="1" applyBorder="1" applyAlignment="1">
      <alignment horizontal="left"/>
    </xf>
    <xf numFmtId="0" fontId="44" fillId="0" borderId="15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" fontId="7" fillId="0" borderId="64" xfId="0" applyNumberFormat="1" applyFont="1" applyBorder="1" applyAlignment="1">
      <alignment horizontal="left" wrapText="1"/>
    </xf>
    <xf numFmtId="0" fontId="7" fillId="0" borderId="15" xfId="0" applyFont="1" applyBorder="1" applyAlignment="1">
      <alignment horizontal="left"/>
    </xf>
    <xf numFmtId="4" fontId="7" fillId="0" borderId="65" xfId="0" applyNumberFormat="1" applyFont="1" applyBorder="1"/>
    <xf numFmtId="0" fontId="7" fillId="0" borderId="47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61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4" fontId="7" fillId="0" borderId="25" xfId="0" applyNumberFormat="1" applyFont="1" applyBorder="1" applyAlignment="1">
      <alignment horizontal="left" wrapText="1"/>
    </xf>
    <xf numFmtId="4" fontId="7" fillId="0" borderId="67" xfId="0" applyNumberFormat="1" applyFont="1" applyBorder="1"/>
    <xf numFmtId="0" fontId="7" fillId="0" borderId="66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5" fillId="6" borderId="39" xfId="0" applyFont="1" applyFill="1" applyBorder="1"/>
    <xf numFmtId="0" fontId="5" fillId="6" borderId="40" xfId="0" applyFont="1" applyFill="1" applyBorder="1"/>
    <xf numFmtId="0" fontId="5" fillId="6" borderId="68" xfId="0" applyFont="1" applyFill="1" applyBorder="1"/>
    <xf numFmtId="4" fontId="5" fillId="6" borderId="69" xfId="0" applyNumberFormat="1" applyFont="1" applyFill="1" applyBorder="1"/>
    <xf numFmtId="4" fontId="0" fillId="0" borderId="0" xfId="0" applyNumberFormat="1"/>
    <xf numFmtId="4" fontId="7" fillId="0" borderId="47" xfId="0" applyNumberFormat="1" applyFont="1" applyBorder="1"/>
    <xf numFmtId="0" fontId="5" fillId="0" borderId="70" xfId="0" applyFont="1" applyBorder="1" applyAlignment="1">
      <alignment horizontal="left"/>
    </xf>
    <xf numFmtId="0" fontId="5" fillId="0" borderId="71" xfId="0" applyFont="1" applyBorder="1" applyAlignment="1">
      <alignment horizontal="left"/>
    </xf>
    <xf numFmtId="0" fontId="5" fillId="0" borderId="71" xfId="0" applyFont="1" applyBorder="1" applyAlignment="1">
      <alignment horizontal="center"/>
    </xf>
    <xf numFmtId="0" fontId="5" fillId="0" borderId="70" xfId="0" applyFont="1" applyBorder="1" applyAlignment="1">
      <alignment horizontal="center" wrapText="1"/>
    </xf>
    <xf numFmtId="0" fontId="5" fillId="0" borderId="70" xfId="0" applyFont="1" applyBorder="1" applyAlignment="1">
      <alignment horizontal="center"/>
    </xf>
    <xf numFmtId="0" fontId="5" fillId="0" borderId="37" xfId="0" applyFont="1" applyFill="1" applyBorder="1" applyAlignment="1">
      <alignment horizontal="left"/>
    </xf>
    <xf numFmtId="3" fontId="7" fillId="0" borderId="26" xfId="0" applyNumberFormat="1" applyFont="1" applyBorder="1"/>
    <xf numFmtId="0" fontId="5" fillId="0" borderId="72" xfId="0" applyFont="1" applyBorder="1" applyAlignment="1">
      <alignment horizontal="center"/>
    </xf>
    <xf numFmtId="0" fontId="5" fillId="0" borderId="7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5" fillId="0" borderId="69" xfId="0" applyFont="1" applyBorder="1" applyAlignment="1">
      <alignment horizontal="center" wrapText="1"/>
    </xf>
    <xf numFmtId="0" fontId="5" fillId="0" borderId="52" xfId="0" applyFont="1" applyFill="1" applyBorder="1"/>
    <xf numFmtId="3" fontId="7" fillId="0" borderId="43" xfId="0" applyNumberFormat="1" applyFont="1" applyBorder="1"/>
    <xf numFmtId="3" fontId="7" fillId="0" borderId="44" xfId="0" applyNumberFormat="1" applyFont="1" applyBorder="1"/>
    <xf numFmtId="0" fontId="5" fillId="0" borderId="43" xfId="0" applyFont="1" applyBorder="1" applyAlignment="1">
      <alignment horizontal="center"/>
    </xf>
    <xf numFmtId="0" fontId="5" fillId="0" borderId="43" xfId="0" applyFont="1" applyBorder="1" applyAlignment="1">
      <alignment horizontal="center" wrapText="1"/>
    </xf>
    <xf numFmtId="0" fontId="5" fillId="0" borderId="55" xfId="0" applyFont="1" applyFill="1" applyBorder="1" applyAlignment="1">
      <alignment horizontal="center"/>
    </xf>
    <xf numFmtId="0" fontId="25" fillId="0" borderId="0" xfId="0" applyFont="1" applyAlignment="1">
      <alignment horizontal="left" vertical="top"/>
    </xf>
    <xf numFmtId="0" fontId="5" fillId="0" borderId="0" xfId="0" applyFont="1"/>
    <xf numFmtId="0" fontId="7" fillId="0" borderId="61" xfId="0" applyFont="1" applyBorder="1" applyAlignment="1">
      <alignment wrapText="1"/>
    </xf>
    <xf numFmtId="0" fontId="7" fillId="0" borderId="61" xfId="0" applyFont="1" applyBorder="1"/>
    <xf numFmtId="0" fontId="5" fillId="5" borderId="73" xfId="0" applyFont="1" applyFill="1" applyBorder="1"/>
    <xf numFmtId="4" fontId="5" fillId="5" borderId="74" xfId="0" applyNumberFormat="1" applyFont="1" applyFill="1" applyBorder="1"/>
    <xf numFmtId="0" fontId="5" fillId="5" borderId="75" xfId="0" applyFont="1" applyFill="1" applyBorder="1" applyAlignment="1">
      <alignment wrapText="1"/>
    </xf>
    <xf numFmtId="4" fontId="5" fillId="5" borderId="8" xfId="0" applyNumberFormat="1" applyFont="1" applyFill="1" applyBorder="1"/>
    <xf numFmtId="0" fontId="5" fillId="0" borderId="59" xfId="0" applyFont="1" applyBorder="1" applyAlignment="1">
      <alignment horizontal="center"/>
    </xf>
    <xf numFmtId="0" fontId="10" fillId="0" borderId="76" xfId="0" applyFont="1" applyBorder="1" applyAlignment="1">
      <alignment horizontal="left"/>
    </xf>
    <xf numFmtId="166" fontId="17" fillId="0" borderId="0" xfId="0" applyNumberFormat="1" applyFont="1" applyAlignment="1">
      <alignment horizontal="left" vertical="top"/>
    </xf>
    <xf numFmtId="0" fontId="26" fillId="0" borderId="77" xfId="1" applyFont="1" applyBorder="1"/>
    <xf numFmtId="4" fontId="7" fillId="0" borderId="78" xfId="1" applyNumberFormat="1" applyFont="1" applyBorder="1"/>
    <xf numFmtId="0" fontId="9" fillId="0" borderId="77" xfId="1" applyFont="1" applyBorder="1"/>
    <xf numFmtId="4" fontId="7" fillId="0" borderId="25" xfId="1" applyNumberFormat="1" applyFont="1" applyBorder="1"/>
    <xf numFmtId="0" fontId="9" fillId="0" borderId="77" xfId="1" applyFont="1" applyFill="1" applyBorder="1" applyAlignment="1">
      <alignment wrapText="1"/>
    </xf>
    <xf numFmtId="4" fontId="7" fillId="0" borderId="25" xfId="1" applyNumberFormat="1" applyFont="1" applyFill="1" applyBorder="1"/>
    <xf numFmtId="164" fontId="5" fillId="5" borderId="39" xfId="1" applyNumberFormat="1" applyFont="1" applyFill="1" applyBorder="1"/>
    <xf numFmtId="4" fontId="5" fillId="5" borderId="40" xfId="1" applyNumberFormat="1" applyFont="1" applyFill="1" applyBorder="1"/>
    <xf numFmtId="4" fontId="5" fillId="5" borderId="41" xfId="1" applyNumberFormat="1" applyFont="1" applyFill="1" applyBorder="1"/>
    <xf numFmtId="164" fontId="5" fillId="5" borderId="40" xfId="1" applyNumberFormat="1" applyFont="1" applyFill="1" applyBorder="1"/>
    <xf numFmtId="3" fontId="7" fillId="0" borderId="32" xfId="0" applyNumberFormat="1" applyFont="1" applyFill="1" applyBorder="1"/>
    <xf numFmtId="0" fontId="7" fillId="0" borderId="79" xfId="0" applyFont="1" applyFill="1" applyBorder="1"/>
    <xf numFmtId="4" fontId="7" fillId="0" borderId="64" xfId="0" applyNumberFormat="1" applyFont="1" applyBorder="1"/>
    <xf numFmtId="0" fontId="7" fillId="0" borderId="38" xfId="0" applyFont="1" applyFill="1" applyBorder="1"/>
    <xf numFmtId="0" fontId="44" fillId="0" borderId="80" xfId="0" applyFont="1" applyBorder="1" applyAlignment="1">
      <alignment horizontal="center"/>
    </xf>
    <xf numFmtId="0" fontId="5" fillId="6" borderId="26" xfId="0" applyFont="1" applyFill="1" applyBorder="1"/>
    <xf numFmtId="0" fontId="7" fillId="0" borderId="64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5" fillId="0" borderId="81" xfId="0" applyFont="1" applyBorder="1"/>
    <xf numFmtId="0" fontId="5" fillId="0" borderId="82" xfId="0" applyFont="1" applyBorder="1"/>
    <xf numFmtId="0" fontId="7" fillId="0" borderId="83" xfId="0" applyFont="1" applyBorder="1"/>
    <xf numFmtId="0" fontId="7" fillId="0" borderId="84" xfId="0" applyFont="1" applyBorder="1"/>
    <xf numFmtId="0" fontId="5" fillId="0" borderId="84" xfId="0" applyFont="1" applyBorder="1"/>
    <xf numFmtId="2" fontId="5" fillId="0" borderId="81" xfId="0" applyNumberFormat="1" applyFont="1" applyBorder="1"/>
    <xf numFmtId="2" fontId="5" fillId="0" borderId="82" xfId="0" applyNumberFormat="1" applyFont="1" applyBorder="1"/>
    <xf numFmtId="2" fontId="7" fillId="0" borderId="17" xfId="0" applyNumberFormat="1" applyFont="1" applyBorder="1"/>
    <xf numFmtId="2" fontId="7" fillId="0" borderId="84" xfId="0" applyNumberFormat="1" applyFont="1" applyBorder="1"/>
    <xf numFmtId="2" fontId="5" fillId="0" borderId="84" xfId="0" applyNumberFormat="1" applyFont="1" applyBorder="1"/>
    <xf numFmtId="168" fontId="24" fillId="0" borderId="0" xfId="0" applyNumberFormat="1" applyFont="1" applyAlignment="1">
      <alignment horizontal="right" vertical="top" wrapText="1"/>
    </xf>
    <xf numFmtId="0" fontId="26" fillId="0" borderId="79" xfId="1" applyFont="1" applyBorder="1"/>
    <xf numFmtId="3" fontId="26" fillId="0" borderId="34" xfId="1" applyNumberFormat="1" applyFont="1" applyBorder="1"/>
    <xf numFmtId="164" fontId="7" fillId="0" borderId="61" xfId="1" applyNumberFormat="1" applyFont="1" applyBorder="1"/>
    <xf numFmtId="164" fontId="7" fillId="0" borderId="85" xfId="1" applyNumberFormat="1" applyFont="1" applyBorder="1"/>
    <xf numFmtId="164" fontId="7" fillId="0" borderId="86" xfId="1" applyNumberFormat="1" applyFont="1" applyBorder="1"/>
    <xf numFmtId="164" fontId="7" fillId="0" borderId="63" xfId="1" applyNumberFormat="1" applyFont="1" applyBorder="1"/>
    <xf numFmtId="164" fontId="7" fillId="0" borderId="87" xfId="1" applyNumberFormat="1" applyFont="1" applyBorder="1"/>
    <xf numFmtId="164" fontId="5" fillId="5" borderId="73" xfId="1" applyNumberFormat="1" applyFont="1" applyFill="1" applyBorder="1"/>
    <xf numFmtId="164" fontId="5" fillId="5" borderId="88" xfId="1" applyNumberFormat="1" applyFont="1" applyFill="1" applyBorder="1"/>
    <xf numFmtId="164" fontId="5" fillId="5" borderId="50" xfId="1" applyNumberFormat="1" applyFont="1" applyFill="1" applyBorder="1"/>
    <xf numFmtId="0" fontId="26" fillId="0" borderId="46" xfId="1" applyFont="1" applyBorder="1"/>
    <xf numFmtId="164" fontId="26" fillId="0" borderId="62" xfId="1" applyNumberFormat="1" applyFont="1" applyBorder="1"/>
    <xf numFmtId="164" fontId="7" fillId="0" borderId="15" xfId="1" applyNumberFormat="1" applyFont="1" applyBorder="1"/>
    <xf numFmtId="164" fontId="7" fillId="0" borderId="47" xfId="1" applyNumberFormat="1" applyFont="1" applyBorder="1"/>
    <xf numFmtId="4" fontId="5" fillId="5" borderId="43" xfId="1" applyNumberFormat="1" applyFont="1" applyFill="1" applyBorder="1"/>
    <xf numFmtId="0" fontId="0" fillId="0" borderId="58" xfId="0" applyBorder="1"/>
    <xf numFmtId="0" fontId="8" fillId="5" borderId="26" xfId="0" applyFont="1" applyFill="1" applyBorder="1" applyAlignment="1">
      <alignment horizontal="center"/>
    </xf>
    <xf numFmtId="0" fontId="8" fillId="5" borderId="89" xfId="0" applyFont="1" applyFill="1" applyBorder="1" applyAlignment="1">
      <alignment horizontal="center" wrapText="1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33" xfId="0" applyFont="1" applyFill="1" applyBorder="1" applyAlignment="1">
      <alignment wrapText="1" shrinkToFit="1"/>
    </xf>
    <xf numFmtId="0" fontId="8" fillId="5" borderId="90" xfId="0" applyFont="1" applyFill="1" applyBorder="1" applyAlignment="1">
      <alignment wrapText="1" shrinkToFit="1"/>
    </xf>
    <xf numFmtId="0" fontId="8" fillId="5" borderId="91" xfId="0" applyFont="1" applyFill="1" applyBorder="1" applyAlignment="1">
      <alignment horizontal="center"/>
    </xf>
    <xf numFmtId="0" fontId="8" fillId="5" borderId="92" xfId="0" applyFont="1" applyFill="1" applyBorder="1" applyAlignment="1">
      <alignment horizontal="center"/>
    </xf>
    <xf numFmtId="0" fontId="5" fillId="5" borderId="80" xfId="0" applyFont="1" applyFill="1" applyBorder="1" applyAlignment="1">
      <alignment horizontal="center" vertical="center"/>
    </xf>
    <xf numFmtId="4" fontId="7" fillId="0" borderId="25" xfId="4" applyNumberFormat="1" applyFont="1" applyFill="1" applyBorder="1"/>
    <xf numFmtId="0" fontId="7" fillId="0" borderId="25" xfId="5" applyFont="1" applyFill="1" applyBorder="1"/>
    <xf numFmtId="0" fontId="7" fillId="0" borderId="5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4" fontId="7" fillId="0" borderId="44" xfId="0" applyNumberFormat="1" applyFont="1" applyBorder="1"/>
    <xf numFmtId="0" fontId="5" fillId="5" borderId="80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wrapText="1"/>
    </xf>
    <xf numFmtId="165" fontId="7" fillId="0" borderId="93" xfId="0" applyNumberFormat="1" applyFont="1" applyFill="1" applyBorder="1" applyAlignment="1">
      <alignment horizontal="right"/>
    </xf>
    <xf numFmtId="0" fontId="5" fillId="5" borderId="56" xfId="0" applyFont="1" applyFill="1" applyBorder="1"/>
    <xf numFmtId="0" fontId="5" fillId="5" borderId="80" xfId="0" applyFont="1" applyFill="1" applyBorder="1"/>
    <xf numFmtId="0" fontId="5" fillId="5" borderId="80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 wrapText="1"/>
    </xf>
    <xf numFmtId="4" fontId="7" fillId="0" borderId="26" xfId="1" applyNumberFormat="1" applyFont="1" applyBorder="1"/>
    <xf numFmtId="4" fontId="7" fillId="0" borderId="94" xfId="0" applyNumberFormat="1" applyFont="1" applyBorder="1"/>
    <xf numFmtId="4" fontId="7" fillId="0" borderId="70" xfId="0" applyNumberFormat="1" applyFont="1" applyBorder="1"/>
    <xf numFmtId="4" fontId="7" fillId="0" borderId="4" xfId="0" applyNumberFormat="1" applyFont="1" applyBorder="1"/>
    <xf numFmtId="4" fontId="7" fillId="0" borderId="39" xfId="0" applyNumberFormat="1" applyFont="1" applyBorder="1"/>
    <xf numFmtId="4" fontId="7" fillId="0" borderId="37" xfId="0" applyNumberFormat="1" applyFont="1" applyBorder="1"/>
    <xf numFmtId="4" fontId="7" fillId="0" borderId="26" xfId="0" applyNumberFormat="1" applyFont="1" applyBorder="1"/>
    <xf numFmtId="165" fontId="7" fillId="0" borderId="32" xfId="0" applyNumberFormat="1" applyFont="1" applyBorder="1"/>
    <xf numFmtId="3" fontId="7" fillId="0" borderId="26" xfId="0" applyNumberFormat="1" applyFont="1" applyBorder="1" applyAlignment="1">
      <alignment horizontal="right"/>
    </xf>
    <xf numFmtId="0" fontId="5" fillId="5" borderId="38" xfId="1" applyFont="1" applyFill="1" applyBorder="1" applyAlignment="1">
      <alignment wrapText="1"/>
    </xf>
    <xf numFmtId="0" fontId="46" fillId="3" borderId="95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2" fontId="7" fillId="0" borderId="9" xfId="0" applyNumberFormat="1" applyFont="1" applyBorder="1"/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4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top" wrapText="1"/>
    </xf>
    <xf numFmtId="0" fontId="47" fillId="3" borderId="15" xfId="0" applyFont="1" applyFill="1" applyBorder="1" applyAlignment="1">
      <alignment horizontal="right" vertical="top" wrapText="1"/>
    </xf>
    <xf numFmtId="0" fontId="47" fillId="3" borderId="15" xfId="0" applyFont="1" applyFill="1" applyBorder="1" applyAlignment="1">
      <alignment horizontal="left" vertical="top"/>
    </xf>
    <xf numFmtId="0" fontId="13" fillId="3" borderId="15" xfId="0" applyFont="1" applyFill="1" applyBorder="1" applyAlignment="1">
      <alignment horizontal="right" vertical="top" wrapText="1"/>
    </xf>
    <xf numFmtId="0" fontId="30" fillId="0" borderId="0" xfId="0" applyFont="1" applyAlignment="1">
      <alignment horizontal="left" vertical="top"/>
    </xf>
    <xf numFmtId="169" fontId="12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169" fontId="31" fillId="0" borderId="0" xfId="0" applyNumberFormat="1" applyFont="1" applyAlignment="1">
      <alignment horizontal="left" vertical="top" wrapText="1"/>
    </xf>
    <xf numFmtId="4" fontId="5" fillId="5" borderId="78" xfId="1" applyNumberFormat="1" applyFont="1" applyFill="1" applyBorder="1"/>
    <xf numFmtId="4" fontId="5" fillId="5" borderId="96" xfId="1" applyNumberFormat="1" applyFont="1" applyFill="1" applyBorder="1"/>
    <xf numFmtId="164" fontId="5" fillId="0" borderId="11" xfId="1" applyNumberFormat="1" applyFont="1" applyBorder="1"/>
    <xf numFmtId="164" fontId="7" fillId="0" borderId="11" xfId="1" applyNumberFormat="1" applyFont="1" applyBorder="1"/>
    <xf numFmtId="4" fontId="5" fillId="5" borderId="97" xfId="1" applyNumberFormat="1" applyFont="1" applyFill="1" applyBorder="1"/>
    <xf numFmtId="4" fontId="5" fillId="5" borderId="26" xfId="1" applyNumberFormat="1" applyFont="1" applyFill="1" applyBorder="1"/>
    <xf numFmtId="4" fontId="5" fillId="5" borderId="98" xfId="1" applyNumberFormat="1" applyFont="1" applyFill="1" applyBorder="1"/>
    <xf numFmtId="0" fontId="10" fillId="0" borderId="99" xfId="0" applyFont="1" applyBorder="1" applyAlignment="1">
      <alignment horizontal="center"/>
    </xf>
    <xf numFmtId="0" fontId="7" fillId="0" borderId="100" xfId="0" applyFont="1" applyBorder="1"/>
    <xf numFmtId="0" fontId="7" fillId="0" borderId="101" xfId="0" applyFont="1" applyBorder="1" applyAlignment="1">
      <alignment wrapText="1"/>
    </xf>
    <xf numFmtId="4" fontId="7" fillId="0" borderId="102" xfId="0" applyNumberFormat="1" applyFont="1" applyBorder="1"/>
    <xf numFmtId="0" fontId="10" fillId="0" borderId="73" xfId="0" applyFont="1" applyBorder="1" applyAlignment="1">
      <alignment horizontal="center"/>
    </xf>
    <xf numFmtId="4" fontId="7" fillId="0" borderId="74" xfId="0" applyNumberFormat="1" applyFont="1" applyBorder="1"/>
    <xf numFmtId="0" fontId="5" fillId="0" borderId="103" xfId="0" applyFont="1" applyBorder="1"/>
    <xf numFmtId="0" fontId="7" fillId="7" borderId="63" xfId="0" applyFont="1" applyFill="1" applyBorder="1" applyAlignment="1">
      <alignment wrapText="1"/>
    </xf>
    <xf numFmtId="4" fontId="7" fillId="7" borderId="65" xfId="0" applyNumberFormat="1" applyFont="1" applyFill="1" applyBorder="1"/>
    <xf numFmtId="0" fontId="10" fillId="7" borderId="75" xfId="0" applyFont="1" applyFill="1" applyBorder="1" applyAlignment="1">
      <alignment horizontal="center" wrapText="1"/>
    </xf>
    <xf numFmtId="4" fontId="5" fillId="7" borderId="8" xfId="0" applyNumberFormat="1" applyFont="1" applyFill="1" applyBorder="1"/>
    <xf numFmtId="0" fontId="10" fillId="7" borderId="99" xfId="0" applyFont="1" applyFill="1" applyBorder="1" applyAlignment="1">
      <alignment wrapText="1"/>
    </xf>
    <xf numFmtId="4" fontId="5" fillId="7" borderId="100" xfId="0" applyNumberFormat="1" applyFont="1" applyFill="1" applyBorder="1"/>
    <xf numFmtId="0" fontId="27" fillId="5" borderId="39" xfId="0" applyFont="1" applyFill="1" applyBorder="1"/>
    <xf numFmtId="4" fontId="27" fillId="5" borderId="69" xfId="0" applyNumberFormat="1" applyFont="1" applyFill="1" applyBorder="1"/>
    <xf numFmtId="0" fontId="5" fillId="5" borderId="73" xfId="0" applyFont="1" applyFill="1" applyBorder="1" applyAlignment="1">
      <alignment wrapText="1"/>
    </xf>
    <xf numFmtId="0" fontId="9" fillId="0" borderId="46" xfId="0" applyFont="1" applyFill="1" applyBorder="1"/>
    <xf numFmtId="4" fontId="0" fillId="0" borderId="94" xfId="0" applyNumberFormat="1" applyBorder="1"/>
    <xf numFmtId="4" fontId="0" fillId="0" borderId="104" xfId="0" applyNumberFormat="1" applyBorder="1"/>
    <xf numFmtId="4" fontId="9" fillId="0" borderId="45" xfId="0" applyNumberFormat="1" applyFont="1" applyBorder="1"/>
    <xf numFmtId="0" fontId="9" fillId="0" borderId="77" xfId="0" applyFont="1" applyBorder="1"/>
    <xf numFmtId="0" fontId="9" fillId="0" borderId="77" xfId="0" applyFont="1" applyFill="1" applyBorder="1"/>
    <xf numFmtId="0" fontId="9" fillId="7" borderId="77" xfId="0" applyFont="1" applyFill="1" applyBorder="1"/>
    <xf numFmtId="0" fontId="9" fillId="0" borderId="51" xfId="0" applyFont="1" applyBorder="1"/>
    <xf numFmtId="4" fontId="9" fillId="0" borderId="43" xfId="0" applyNumberFormat="1" applyFont="1" applyBorder="1"/>
    <xf numFmtId="4" fontId="0" fillId="0" borderId="52" xfId="0" applyNumberFormat="1" applyBorder="1"/>
    <xf numFmtId="4" fontId="0" fillId="0" borderId="53" xfId="0" applyNumberFormat="1" applyBorder="1"/>
    <xf numFmtId="4" fontId="9" fillId="0" borderId="44" xfId="0" applyNumberFormat="1" applyFont="1" applyBorder="1"/>
    <xf numFmtId="0" fontId="9" fillId="0" borderId="79" xfId="0" applyFont="1" applyBorder="1"/>
    <xf numFmtId="4" fontId="0" fillId="0" borderId="70" xfId="0" applyNumberFormat="1" applyBorder="1" applyAlignment="1">
      <alignment horizontal="right"/>
    </xf>
    <xf numFmtId="4" fontId="9" fillId="0" borderId="70" xfId="0" applyNumberFormat="1" applyFont="1" applyBorder="1" applyAlignment="1">
      <alignment horizontal="right"/>
    </xf>
    <xf numFmtId="170" fontId="9" fillId="0" borderId="70" xfId="0" applyNumberFormat="1" applyFont="1" applyBorder="1"/>
    <xf numFmtId="4" fontId="9" fillId="0" borderId="4" xfId="0" applyNumberFormat="1" applyFont="1" applyBorder="1"/>
    <xf numFmtId="170" fontId="9" fillId="0" borderId="64" xfId="0" applyNumberFormat="1" applyFont="1" applyBorder="1"/>
    <xf numFmtId="4" fontId="0" fillId="0" borderId="26" xfId="0" applyNumberFormat="1" applyBorder="1"/>
    <xf numFmtId="170" fontId="9" fillId="0" borderId="43" xfId="0" applyNumberFormat="1" applyFont="1" applyBorder="1"/>
    <xf numFmtId="4" fontId="0" fillId="0" borderId="39" xfId="0" applyNumberFormat="1" applyBorder="1"/>
    <xf numFmtId="4" fontId="0" fillId="0" borderId="40" xfId="0" applyNumberFormat="1" applyBorder="1"/>
    <xf numFmtId="0" fontId="8" fillId="5" borderId="32" xfId="0" applyFont="1" applyFill="1" applyBorder="1" applyAlignment="1">
      <alignment horizontal="center" wrapText="1"/>
    </xf>
    <xf numFmtId="0" fontId="8" fillId="5" borderId="26" xfId="0" applyFont="1" applyFill="1" applyBorder="1" applyAlignment="1">
      <alignment horizontal="center" wrapText="1"/>
    </xf>
    <xf numFmtId="4" fontId="7" fillId="7" borderId="25" xfId="1" applyNumberFormat="1" applyFont="1" applyFill="1" applyBorder="1" applyAlignment="1">
      <alignment horizontal="right" vertical="center"/>
    </xf>
    <xf numFmtId="164" fontId="7" fillId="7" borderId="93" xfId="0" applyNumberFormat="1" applyFont="1" applyFill="1" applyBorder="1" applyAlignment="1">
      <alignment horizontal="right" wrapText="1"/>
    </xf>
    <xf numFmtId="0" fontId="5" fillId="5" borderId="70" xfId="1" applyFont="1" applyFill="1" applyBorder="1" applyAlignment="1">
      <alignment horizontal="center" vertical="center" wrapText="1"/>
    </xf>
    <xf numFmtId="0" fontId="7" fillId="0" borderId="64" xfId="5" applyFont="1" applyFill="1" applyBorder="1"/>
    <xf numFmtId="171" fontId="7" fillId="0" borderId="64" xfId="0" applyNumberFormat="1" applyFont="1" applyBorder="1"/>
    <xf numFmtId="0" fontId="5" fillId="0" borderId="26" xfId="3" applyFont="1" applyBorder="1" applyAlignment="1">
      <alignment horizontal="center"/>
    </xf>
    <xf numFmtId="0" fontId="5" fillId="0" borderId="32" xfId="3" applyFont="1" applyBorder="1" applyAlignment="1">
      <alignment horizontal="center"/>
    </xf>
    <xf numFmtId="0" fontId="7" fillId="5" borderId="72" xfId="2" applyFont="1" applyFill="1" applyBorder="1"/>
    <xf numFmtId="0" fontId="5" fillId="5" borderId="105" xfId="2" applyFont="1" applyFill="1" applyBorder="1" applyAlignment="1">
      <alignment horizontal="center"/>
    </xf>
    <xf numFmtId="0" fontId="5" fillId="5" borderId="105" xfId="2" applyFont="1" applyFill="1" applyBorder="1" applyAlignment="1">
      <alignment horizontal="center" wrapText="1"/>
    </xf>
    <xf numFmtId="0" fontId="5" fillId="5" borderId="105" xfId="0" applyFont="1" applyFill="1" applyBorder="1" applyAlignment="1">
      <alignment horizontal="center"/>
    </xf>
    <xf numFmtId="0" fontId="5" fillId="5" borderId="105" xfId="0" applyFont="1" applyFill="1" applyBorder="1"/>
    <xf numFmtId="0" fontId="5" fillId="5" borderId="29" xfId="0" applyFont="1" applyFill="1" applyBorder="1" applyAlignment="1">
      <alignment horizontal="center"/>
    </xf>
    <xf numFmtId="0" fontId="5" fillId="0" borderId="56" xfId="2" applyFont="1" applyBorder="1"/>
    <xf numFmtId="0" fontId="10" fillId="0" borderId="106" xfId="2" applyFont="1" applyBorder="1"/>
    <xf numFmtId="0" fontId="33" fillId="0" borderId="58" xfId="2" applyFont="1" applyBorder="1"/>
    <xf numFmtId="0" fontId="7" fillId="0" borderId="30" xfId="0" applyFont="1" applyBorder="1"/>
    <xf numFmtId="0" fontId="7" fillId="0" borderId="63" xfId="2" applyFont="1" applyBorder="1" applyAlignment="1">
      <alignment horizontal="center"/>
    </xf>
    <xf numFmtId="0" fontId="7" fillId="0" borderId="64" xfId="2" applyFont="1" applyBorder="1"/>
    <xf numFmtId="164" fontId="7" fillId="0" borderId="27" xfId="0" applyNumberFormat="1" applyFont="1" applyBorder="1"/>
    <xf numFmtId="4" fontId="7" fillId="0" borderId="27" xfId="0" applyNumberFormat="1" applyFont="1" applyBorder="1"/>
    <xf numFmtId="0" fontId="5" fillId="0" borderId="39" xfId="2" applyFont="1" applyBorder="1"/>
    <xf numFmtId="0" fontId="5" fillId="0" borderId="26" xfId="2" applyFont="1" applyBorder="1"/>
    <xf numFmtId="0" fontId="5" fillId="0" borderId="56" xfId="0" applyFont="1" applyBorder="1"/>
    <xf numFmtId="0" fontId="10" fillId="0" borderId="58" xfId="0" applyFont="1" applyBorder="1"/>
    <xf numFmtId="0" fontId="34" fillId="0" borderId="58" xfId="0" applyFont="1" applyBorder="1"/>
    <xf numFmtId="0" fontId="7" fillId="0" borderId="7" xfId="0" applyFont="1" applyBorder="1"/>
    <xf numFmtId="0" fontId="7" fillId="0" borderId="58" xfId="0" applyFont="1" applyBorder="1"/>
    <xf numFmtId="0" fontId="9" fillId="0" borderId="63" xfId="2" applyFont="1" applyBorder="1" applyAlignment="1">
      <alignment horizontal="center"/>
    </xf>
    <xf numFmtId="0" fontId="7" fillId="0" borderId="27" xfId="2" applyFont="1" applyBorder="1"/>
    <xf numFmtId="0" fontId="8" fillId="0" borderId="39" xfId="2" applyFont="1" applyBorder="1"/>
    <xf numFmtId="0" fontId="7" fillId="5" borderId="107" xfId="0" applyFont="1" applyFill="1" applyBorder="1"/>
    <xf numFmtId="0" fontId="7" fillId="5" borderId="68" xfId="0" applyFont="1" applyFill="1" applyBorder="1"/>
    <xf numFmtId="0" fontId="7" fillId="5" borderId="40" xfId="0" applyFont="1" applyFill="1" applyBorder="1"/>
    <xf numFmtId="171" fontId="5" fillId="5" borderId="26" xfId="0" applyNumberFormat="1" applyFont="1" applyFill="1" applyBorder="1"/>
    <xf numFmtId="4" fontId="7" fillId="0" borderId="25" xfId="5" applyNumberFormat="1" applyFont="1" applyFill="1" applyBorder="1"/>
    <xf numFmtId="0" fontId="7" fillId="0" borderId="67" xfId="0" applyFont="1" applyBorder="1"/>
    <xf numFmtId="165" fontId="7" fillId="0" borderId="67" xfId="0" applyNumberFormat="1" applyFont="1" applyBorder="1"/>
    <xf numFmtId="4" fontId="7" fillId="7" borderId="25" xfId="0" applyNumberFormat="1" applyFont="1" applyFill="1" applyBorder="1"/>
    <xf numFmtId="0" fontId="5" fillId="5" borderId="43" xfId="0" applyFont="1" applyFill="1" applyBorder="1"/>
    <xf numFmtId="4" fontId="5" fillId="5" borderId="43" xfId="0" applyNumberFormat="1" applyFont="1" applyFill="1" applyBorder="1"/>
    <xf numFmtId="4" fontId="5" fillId="5" borderId="44" xfId="0" applyNumberFormat="1" applyFont="1" applyFill="1" applyBorder="1"/>
    <xf numFmtId="0" fontId="5" fillId="5" borderId="104" xfId="1" applyFont="1" applyFill="1" applyBorder="1" applyAlignment="1">
      <alignment horizontal="center" vertical="center"/>
    </xf>
    <xf numFmtId="0" fontId="7" fillId="7" borderId="66" xfId="1" applyFont="1" applyFill="1" applyBorder="1" applyAlignment="1">
      <alignment horizontal="left" vertical="center"/>
    </xf>
    <xf numFmtId="0" fontId="7" fillId="0" borderId="40" xfId="1" applyFont="1" applyBorder="1"/>
    <xf numFmtId="0" fontId="5" fillId="5" borderId="94" xfId="0" applyFont="1" applyFill="1" applyBorder="1" applyAlignment="1">
      <alignment horizontal="center"/>
    </xf>
    <xf numFmtId="0" fontId="5" fillId="5" borderId="70" xfId="0" applyFont="1" applyFill="1" applyBorder="1" applyAlignment="1">
      <alignment horizontal="center"/>
    </xf>
    <xf numFmtId="0" fontId="5" fillId="5" borderId="70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0" fillId="5" borderId="52" xfId="0" applyFill="1" applyBorder="1"/>
    <xf numFmtId="0" fontId="0" fillId="5" borderId="43" xfId="0" applyFill="1" applyBorder="1"/>
    <xf numFmtId="49" fontId="48" fillId="0" borderId="0" xfId="0" applyNumberFormat="1" applyFont="1" applyAlignment="1">
      <alignment horizontal="left" vertical="center" wrapText="1"/>
    </xf>
    <xf numFmtId="49" fontId="48" fillId="0" borderId="0" xfId="0" applyNumberFormat="1" applyFont="1" applyAlignment="1">
      <alignment horizontal="left" vertical="top" wrapText="1"/>
    </xf>
    <xf numFmtId="49" fontId="49" fillId="0" borderId="124" xfId="0" applyNumberFormat="1" applyFont="1" applyBorder="1" applyAlignment="1">
      <alignment horizontal="center" vertical="top" wrapText="1"/>
    </xf>
    <xf numFmtId="49" fontId="49" fillId="0" borderId="125" xfId="0" applyNumberFormat="1" applyFont="1" applyBorder="1" applyAlignment="1">
      <alignment horizontal="center" vertical="top" wrapText="1"/>
    </xf>
    <xf numFmtId="49" fontId="48" fillId="0" borderId="124" xfId="0" applyNumberFormat="1" applyFont="1" applyBorder="1" applyAlignment="1">
      <alignment horizontal="right" vertical="top" wrapText="1"/>
    </xf>
    <xf numFmtId="49" fontId="48" fillId="0" borderId="125" xfId="0" applyNumberFormat="1" applyFont="1" applyBorder="1" applyAlignment="1">
      <alignment horizontal="right" vertical="top" wrapText="1"/>
    </xf>
    <xf numFmtId="49" fontId="49" fillId="0" borderId="126" xfId="0" applyNumberFormat="1" applyFont="1" applyBorder="1" applyAlignment="1">
      <alignment horizontal="right" vertical="top" wrapText="1"/>
    </xf>
    <xf numFmtId="49" fontId="49" fillId="0" borderId="127" xfId="0" applyNumberFormat="1" applyFont="1" applyBorder="1" applyAlignment="1">
      <alignment horizontal="right" vertical="top" wrapText="1"/>
    </xf>
    <xf numFmtId="49" fontId="50" fillId="0" borderId="124" xfId="0" applyNumberFormat="1" applyFont="1" applyBorder="1" applyAlignment="1">
      <alignment horizontal="right" vertical="top" wrapText="1"/>
    </xf>
    <xf numFmtId="49" fontId="49" fillId="8" borderId="124" xfId="0" applyNumberFormat="1" applyFont="1" applyFill="1" applyBorder="1" applyAlignment="1">
      <alignment horizontal="right" vertical="top" wrapText="1"/>
    </xf>
    <xf numFmtId="49" fontId="49" fillId="8" borderId="125" xfId="0" applyNumberFormat="1" applyFont="1" applyFill="1" applyBorder="1" applyAlignment="1">
      <alignment horizontal="right" vertical="top" wrapText="1"/>
    </xf>
    <xf numFmtId="49" fontId="48" fillId="0" borderId="126" xfId="0" applyNumberFormat="1" applyFont="1" applyBorder="1" applyAlignment="1">
      <alignment horizontal="right" vertical="top" wrapText="1"/>
    </xf>
    <xf numFmtId="49" fontId="48" fillId="0" borderId="127" xfId="0" applyNumberFormat="1" applyFont="1" applyBorder="1" applyAlignment="1">
      <alignment horizontal="right" vertical="top" wrapText="1"/>
    </xf>
    <xf numFmtId="49" fontId="51" fillId="8" borderId="124" xfId="0" applyNumberFormat="1" applyFont="1" applyFill="1" applyBorder="1" applyAlignment="1">
      <alignment horizontal="right" vertical="top" wrapText="1"/>
    </xf>
    <xf numFmtId="49" fontId="48" fillId="8" borderId="124" xfId="0" applyNumberFormat="1" applyFont="1" applyFill="1" applyBorder="1" applyAlignment="1">
      <alignment horizontal="right" vertical="top" wrapText="1"/>
    </xf>
    <xf numFmtId="49" fontId="48" fillId="8" borderId="125" xfId="0" applyNumberFormat="1" applyFont="1" applyFill="1" applyBorder="1" applyAlignment="1">
      <alignment horizontal="right" vertical="top" wrapText="1"/>
    </xf>
    <xf numFmtId="0" fontId="35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1" fillId="3" borderId="108" xfId="0" applyFont="1" applyFill="1" applyBorder="1" applyAlignment="1">
      <alignment horizontal="left" vertical="top"/>
    </xf>
    <xf numFmtId="0" fontId="11" fillId="3" borderId="108" xfId="0" applyFont="1" applyFill="1" applyBorder="1" applyAlignment="1">
      <alignment horizontal="right" vertical="top"/>
    </xf>
    <xf numFmtId="0" fontId="46" fillId="3" borderId="109" xfId="0" applyFont="1" applyFill="1" applyBorder="1" applyAlignment="1">
      <alignment horizontal="left" vertical="top"/>
    </xf>
    <xf numFmtId="0" fontId="20" fillId="3" borderId="109" xfId="0" applyFont="1" applyFill="1" applyBorder="1" applyAlignment="1">
      <alignment horizontal="right" vertical="top"/>
    </xf>
    <xf numFmtId="0" fontId="13" fillId="4" borderId="108" xfId="0" applyFont="1" applyFill="1" applyBorder="1" applyAlignment="1">
      <alignment horizontal="left" vertical="top"/>
    </xf>
    <xf numFmtId="0" fontId="20" fillId="3" borderId="95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left" vertical="top"/>
    </xf>
    <xf numFmtId="0" fontId="19" fillId="4" borderId="19" xfId="0" applyFont="1" applyFill="1" applyBorder="1" applyAlignment="1">
      <alignment horizontal="right" vertical="top"/>
    </xf>
    <xf numFmtId="0" fontId="47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/>
    </xf>
    <xf numFmtId="166" fontId="12" fillId="0" borderId="108" xfId="0" applyNumberFormat="1" applyFont="1" applyBorder="1" applyAlignment="1">
      <alignment horizontal="left" vertical="top"/>
    </xf>
    <xf numFmtId="166" fontId="11" fillId="3" borderId="108" xfId="0" applyNumberFormat="1" applyFont="1" applyFill="1" applyBorder="1" applyAlignment="1">
      <alignment horizontal="left" vertical="top"/>
    </xf>
    <xf numFmtId="166" fontId="11" fillId="3" borderId="108" xfId="0" applyNumberFormat="1" applyFont="1" applyFill="1" applyBorder="1" applyAlignment="1">
      <alignment horizontal="right" vertical="top"/>
    </xf>
    <xf numFmtId="0" fontId="19" fillId="4" borderId="108" xfId="0" applyFont="1" applyFill="1" applyBorder="1" applyAlignment="1">
      <alignment horizontal="right" vertical="top"/>
    </xf>
    <xf numFmtId="0" fontId="17" fillId="0" borderId="108" xfId="0" applyFont="1" applyBorder="1" applyAlignment="1">
      <alignment horizontal="left" vertical="top"/>
    </xf>
    <xf numFmtId="169" fontId="13" fillId="0" borderId="15" xfId="0" applyNumberFormat="1" applyFont="1" applyBorder="1" applyAlignment="1">
      <alignment horizontal="right" vertical="top"/>
    </xf>
    <xf numFmtId="169" fontId="13" fillId="0" borderId="15" xfId="0" applyNumberFormat="1" applyFont="1" applyBorder="1" applyAlignment="1">
      <alignment horizontal="left" vertical="top"/>
    </xf>
    <xf numFmtId="0" fontId="47" fillId="4" borderId="15" xfId="0" applyFont="1" applyFill="1" applyBorder="1" applyAlignment="1">
      <alignment horizontal="left" vertical="top"/>
    </xf>
    <xf numFmtId="169" fontId="13" fillId="4" borderId="15" xfId="0" applyNumberFormat="1" applyFont="1" applyFill="1" applyBorder="1" applyAlignment="1">
      <alignment horizontal="left" vertical="top"/>
    </xf>
    <xf numFmtId="169" fontId="17" fillId="0" borderId="0" xfId="0" applyNumberFormat="1" applyFont="1" applyAlignment="1">
      <alignment horizontal="left" vertical="top"/>
    </xf>
    <xf numFmtId="0" fontId="11" fillId="3" borderId="108" xfId="0" applyFont="1" applyFill="1" applyBorder="1" applyAlignment="1">
      <alignment horizontal="right" vertical="top" wrapText="1"/>
    </xf>
    <xf numFmtId="0" fontId="46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 wrapText="1"/>
    </xf>
    <xf numFmtId="166" fontId="15" fillId="0" borderId="108" xfId="0" applyNumberFormat="1" applyFont="1" applyBorder="1" applyAlignment="1">
      <alignment horizontal="right" vertical="top"/>
    </xf>
    <xf numFmtId="169" fontId="13" fillId="4" borderId="19" xfId="0" applyNumberFormat="1" applyFont="1" applyFill="1" applyBorder="1" applyAlignment="1">
      <alignment horizontal="right" vertical="top"/>
    </xf>
    <xf numFmtId="0" fontId="11" fillId="3" borderId="108" xfId="0" applyFont="1" applyFill="1" applyBorder="1" applyAlignment="1">
      <alignment horizontal="left" vertical="top" wrapText="1"/>
    </xf>
    <xf numFmtId="0" fontId="11" fillId="3" borderId="108" xfId="0" applyFont="1" applyFill="1" applyBorder="1" applyAlignment="1">
      <alignment horizontal="center" vertical="top"/>
    </xf>
    <xf numFmtId="0" fontId="7" fillId="0" borderId="25" xfId="2" applyFont="1" applyBorder="1"/>
    <xf numFmtId="164" fontId="7" fillId="0" borderId="25" xfId="2" applyNumberFormat="1" applyFont="1" applyBorder="1"/>
    <xf numFmtId="164" fontId="7" fillId="0" borderId="25" xfId="0" applyNumberFormat="1" applyFont="1" applyBorder="1"/>
    <xf numFmtId="4" fontId="7" fillId="0" borderId="25" xfId="0" applyNumberFormat="1" applyFont="1" applyBorder="1"/>
    <xf numFmtId="4" fontId="7" fillId="0" borderId="93" xfId="0" applyNumberFormat="1" applyFont="1" applyBorder="1"/>
    <xf numFmtId="164" fontId="7" fillId="0" borderId="25" xfId="2" applyNumberFormat="1" applyFont="1" applyFill="1" applyBorder="1"/>
    <xf numFmtId="0" fontId="7" fillId="0" borderId="61" xfId="2" applyFont="1" applyBorder="1" applyAlignment="1">
      <alignment horizontal="center"/>
    </xf>
    <xf numFmtId="0" fontId="7" fillId="0" borderId="101" xfId="2" applyFont="1" applyBorder="1" applyAlignment="1">
      <alignment horizontal="center"/>
    </xf>
    <xf numFmtId="164" fontId="7" fillId="0" borderId="64" xfId="2" applyNumberFormat="1" applyFont="1" applyBorder="1"/>
    <xf numFmtId="164" fontId="7" fillId="0" borderId="64" xfId="0" applyNumberFormat="1" applyFont="1" applyBorder="1"/>
    <xf numFmtId="4" fontId="7" fillId="0" borderId="45" xfId="0" applyNumberFormat="1" applyFont="1" applyBorder="1"/>
    <xf numFmtId="0" fontId="9" fillId="0" borderId="61" xfId="2" applyFont="1" applyBorder="1" applyAlignment="1">
      <alignment horizontal="center"/>
    </xf>
    <xf numFmtId="4" fontId="0" fillId="0" borderId="25" xfId="0" applyNumberFormat="1" applyBorder="1"/>
    <xf numFmtId="4" fontId="52" fillId="0" borderId="93" xfId="0" applyNumberFormat="1" applyFont="1" applyBorder="1"/>
    <xf numFmtId="4" fontId="9" fillId="0" borderId="61" xfId="0" applyNumberFormat="1" applyFont="1" applyBorder="1"/>
    <xf numFmtId="4" fontId="9" fillId="0" borderId="25" xfId="0" applyNumberFormat="1" applyFont="1" applyBorder="1"/>
    <xf numFmtId="4" fontId="9" fillId="0" borderId="93" xfId="0" applyNumberFormat="1" applyFont="1" applyBorder="1"/>
    <xf numFmtId="4" fontId="0" fillId="0" borderId="61" xfId="0" applyNumberFormat="1" applyBorder="1"/>
    <xf numFmtId="4" fontId="0" fillId="0" borderId="66" xfId="0" applyNumberFormat="1" applyBorder="1"/>
    <xf numFmtId="4" fontId="9" fillId="0" borderId="67" xfId="0" applyNumberFormat="1" applyFont="1" applyBorder="1"/>
    <xf numFmtId="4" fontId="9" fillId="7" borderId="61" xfId="0" applyNumberFormat="1" applyFont="1" applyFill="1" applyBorder="1"/>
    <xf numFmtId="4" fontId="9" fillId="7" borderId="25" xfId="0" applyNumberFormat="1" applyFont="1" applyFill="1" applyBorder="1"/>
    <xf numFmtId="4" fontId="0" fillId="7" borderId="61" xfId="0" applyNumberFormat="1" applyFill="1" applyBorder="1"/>
    <xf numFmtId="4" fontId="0" fillId="7" borderId="66" xfId="0" applyNumberFormat="1" applyFill="1" applyBorder="1"/>
    <xf numFmtId="164" fontId="7" fillId="0" borderId="67" xfId="0" applyNumberFormat="1" applyFont="1" applyBorder="1"/>
    <xf numFmtId="4" fontId="5" fillId="5" borderId="26" xfId="4" applyNumberFormat="1" applyFont="1" applyFill="1" applyBorder="1"/>
    <xf numFmtId="171" fontId="7" fillId="7" borderId="25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4" fontId="7" fillId="7" borderId="25" xfId="5" applyNumberFormat="1" applyFont="1" applyFill="1" applyBorder="1"/>
    <xf numFmtId="171" fontId="7" fillId="0" borderId="25" xfId="0" applyNumberFormat="1" applyFont="1" applyBorder="1"/>
    <xf numFmtId="164" fontId="7" fillId="0" borderId="93" xfId="0" applyNumberFormat="1" applyFont="1" applyFill="1" applyBorder="1" applyAlignment="1">
      <alignment horizontal="right"/>
    </xf>
    <xf numFmtId="0" fontId="7" fillId="0" borderId="51" xfId="0" applyFont="1" applyFill="1" applyBorder="1"/>
    <xf numFmtId="4" fontId="7" fillId="0" borderId="52" xfId="0" applyNumberFormat="1" applyFont="1" applyFill="1" applyBorder="1"/>
    <xf numFmtId="4" fontId="7" fillId="0" borderId="53" xfId="0" applyNumberFormat="1" applyFont="1" applyFill="1" applyBorder="1"/>
    <xf numFmtId="4" fontId="7" fillId="0" borderId="44" xfId="2" applyNumberFormat="1" applyFont="1" applyFill="1" applyBorder="1"/>
    <xf numFmtId="0" fontId="5" fillId="0" borderId="39" xfId="3" applyFont="1" applyBorder="1" applyAlignment="1">
      <alignment horizontal="center"/>
    </xf>
    <xf numFmtId="4" fontId="7" fillId="0" borderId="67" xfId="3" applyNumberFormat="1" applyFont="1" applyBorder="1"/>
    <xf numFmtId="0" fontId="7" fillId="0" borderId="77" xfId="0" applyFont="1" applyBorder="1"/>
    <xf numFmtId="4" fontId="7" fillId="0" borderId="66" xfId="0" applyNumberFormat="1" applyFont="1" applyBorder="1"/>
    <xf numFmtId="0" fontId="7" fillId="0" borderId="77" xfId="0" applyFont="1" applyFill="1" applyBorder="1"/>
    <xf numFmtId="4" fontId="7" fillId="0" borderId="61" xfId="0" applyNumberFormat="1" applyFont="1" applyBorder="1"/>
    <xf numFmtId="4" fontId="7" fillId="7" borderId="61" xfId="0" applyNumberFormat="1" applyFont="1" applyFill="1" applyBorder="1"/>
    <xf numFmtId="4" fontId="7" fillId="7" borderId="66" xfId="0" applyNumberFormat="1" applyFont="1" applyFill="1" applyBorder="1"/>
    <xf numFmtId="4" fontId="7" fillId="7" borderId="67" xfId="3" applyNumberFormat="1" applyFont="1" applyFill="1" applyBorder="1"/>
    <xf numFmtId="0" fontId="7" fillId="7" borderId="77" xfId="0" applyFont="1" applyFill="1" applyBorder="1"/>
    <xf numFmtId="4" fontId="7" fillId="0" borderId="65" xfId="2" applyNumberFormat="1" applyFont="1" applyFill="1" applyBorder="1"/>
    <xf numFmtId="4" fontId="7" fillId="0" borderId="67" xfId="2" applyNumberFormat="1" applyFont="1" applyFill="1" applyBorder="1"/>
    <xf numFmtId="4" fontId="7" fillId="7" borderId="67" xfId="2" applyNumberFormat="1" applyFont="1" applyFill="1" applyBorder="1"/>
    <xf numFmtId="0" fontId="7" fillId="0" borderId="46" xfId="0" applyFont="1" applyBorder="1"/>
    <xf numFmtId="170" fontId="9" fillId="0" borderId="25" xfId="0" applyNumberFormat="1" applyFont="1" applyBorder="1"/>
    <xf numFmtId="4" fontId="0" fillId="7" borderId="25" xfId="0" applyNumberFormat="1" applyFill="1" applyBorder="1"/>
    <xf numFmtId="0" fontId="36" fillId="3" borderId="108" xfId="0" applyFont="1" applyFill="1" applyBorder="1" applyAlignment="1">
      <alignment horizontal="left" vertical="top"/>
    </xf>
    <xf numFmtId="0" fontId="36" fillId="3" borderId="108" xfId="0" applyFont="1" applyFill="1" applyBorder="1" applyAlignment="1">
      <alignment horizontal="right" vertical="top"/>
    </xf>
    <xf numFmtId="0" fontId="36" fillId="3" borderId="110" xfId="0" applyFont="1" applyFill="1" applyBorder="1" applyAlignment="1">
      <alignment horizontal="center" vertical="top"/>
    </xf>
    <xf numFmtId="0" fontId="36" fillId="3" borderId="19" xfId="0" applyFont="1" applyFill="1" applyBorder="1" applyAlignment="1">
      <alignment horizontal="center" vertical="top"/>
    </xf>
    <xf numFmtId="0" fontId="36" fillId="3" borderId="0" xfId="0" applyFont="1" applyFill="1" applyAlignment="1">
      <alignment horizontal="left" vertical="top"/>
    </xf>
    <xf numFmtId="0" fontId="36" fillId="3" borderId="0" xfId="0" applyFont="1" applyFill="1" applyAlignment="1">
      <alignment horizontal="right" vertical="top"/>
    </xf>
    <xf numFmtId="0" fontId="36" fillId="3" borderId="111" xfId="0" applyFont="1" applyFill="1" applyBorder="1" applyAlignment="1">
      <alignment horizontal="right" vertical="top"/>
    </xf>
    <xf numFmtId="0" fontId="36" fillId="3" borderId="15" xfId="0" applyFont="1" applyFill="1" applyBorder="1" applyAlignment="1">
      <alignment horizontal="right" vertical="top"/>
    </xf>
    <xf numFmtId="0" fontId="37" fillId="3" borderId="15" xfId="0" applyFont="1" applyFill="1" applyBorder="1" applyAlignment="1">
      <alignment horizontal="center" vertical="top"/>
    </xf>
    <xf numFmtId="0" fontId="37" fillId="3" borderId="112" xfId="0" applyFont="1" applyFill="1" applyBorder="1" applyAlignment="1">
      <alignment horizontal="right" vertical="top"/>
    </xf>
    <xf numFmtId="0" fontId="37" fillId="3" borderId="0" xfId="0" applyFont="1" applyFill="1" applyAlignment="1">
      <alignment horizontal="right" vertical="top"/>
    </xf>
    <xf numFmtId="0" fontId="36" fillId="3" borderId="112" xfId="0" applyFont="1" applyFill="1" applyBorder="1" applyAlignment="1">
      <alignment horizontal="right" vertical="top"/>
    </xf>
    <xf numFmtId="0" fontId="36" fillId="3" borderId="113" xfId="0" applyFont="1" applyFill="1" applyBorder="1" applyAlignment="1">
      <alignment horizontal="right" vertical="top"/>
    </xf>
    <xf numFmtId="0" fontId="36" fillId="0" borderId="0" xfId="0" applyFont="1" applyAlignment="1">
      <alignment horizontal="left" vertical="top"/>
    </xf>
    <xf numFmtId="0" fontId="38" fillId="9" borderId="19" xfId="0" applyFont="1" applyFill="1" applyBorder="1" applyAlignment="1">
      <alignment horizontal="left" vertical="top"/>
    </xf>
    <xf numFmtId="0" fontId="53" fillId="9" borderId="19" xfId="0" applyFont="1" applyFill="1" applyBorder="1" applyAlignment="1">
      <alignment horizontal="left" vertical="top"/>
    </xf>
    <xf numFmtId="0" fontId="38" fillId="9" borderId="19" xfId="0" applyFont="1" applyFill="1" applyBorder="1" applyAlignment="1">
      <alignment horizontal="left" vertical="top" wrapText="1"/>
    </xf>
    <xf numFmtId="167" fontId="36" fillId="0" borderId="0" xfId="0" applyNumberFormat="1" applyFont="1" applyAlignment="1">
      <alignment horizontal="left" vertical="top"/>
    </xf>
    <xf numFmtId="0" fontId="38" fillId="10" borderId="19" xfId="0" applyFont="1" applyFill="1" applyBorder="1" applyAlignment="1">
      <alignment horizontal="left" vertical="top"/>
    </xf>
    <xf numFmtId="0" fontId="38" fillId="10" borderId="19" xfId="0" applyFont="1" applyFill="1" applyBorder="1" applyAlignment="1">
      <alignment horizontal="left" vertical="top" wrapText="1"/>
    </xf>
    <xf numFmtId="0" fontId="38" fillId="0" borderId="108" xfId="0" applyFont="1" applyBorder="1" applyAlignment="1">
      <alignment horizontal="right" vertical="top"/>
    </xf>
    <xf numFmtId="0" fontId="29" fillId="0" borderId="108" xfId="0" applyFont="1" applyBorder="1" applyAlignment="1">
      <alignment horizontal="left" vertical="top" wrapText="1"/>
    </xf>
    <xf numFmtId="0" fontId="38" fillId="0" borderId="108" xfId="0" applyFont="1" applyBorder="1" applyAlignment="1">
      <alignment horizontal="left" vertical="top"/>
    </xf>
    <xf numFmtId="0" fontId="38" fillId="0" borderId="108" xfId="0" applyFont="1" applyBorder="1" applyAlignment="1">
      <alignment horizontal="left" vertical="top" wrapText="1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 wrapText="1"/>
    </xf>
    <xf numFmtId="167" fontId="29" fillId="0" borderId="0" xfId="0" applyNumberFormat="1" applyFont="1" applyAlignment="1">
      <alignment horizontal="right" vertical="top"/>
    </xf>
    <xf numFmtId="167" fontId="36" fillId="3" borderId="108" xfId="0" applyNumberFormat="1" applyFont="1" applyFill="1" applyBorder="1" applyAlignment="1">
      <alignment horizontal="left" vertical="top"/>
    </xf>
    <xf numFmtId="167" fontId="36" fillId="3" borderId="108" xfId="0" applyNumberFormat="1" applyFont="1" applyFill="1" applyBorder="1" applyAlignment="1">
      <alignment horizontal="right" vertical="top"/>
    </xf>
    <xf numFmtId="167" fontId="36" fillId="3" borderId="110" xfId="0" applyNumberFormat="1" applyFont="1" applyFill="1" applyBorder="1" applyAlignment="1">
      <alignment horizontal="center" vertical="top"/>
    </xf>
    <xf numFmtId="167" fontId="36" fillId="3" borderId="19" xfId="0" applyNumberFormat="1" applyFont="1" applyFill="1" applyBorder="1" applyAlignment="1">
      <alignment horizontal="center" vertical="top"/>
    </xf>
    <xf numFmtId="167" fontId="36" fillId="0" borderId="0" xfId="0" applyNumberFormat="1" applyFont="1" applyAlignment="1">
      <alignment horizontal="center" vertical="top"/>
    </xf>
    <xf numFmtId="167" fontId="36" fillId="3" borderId="0" xfId="0" applyNumberFormat="1" applyFont="1" applyFill="1" applyAlignment="1">
      <alignment horizontal="left" vertical="top"/>
    </xf>
    <xf numFmtId="167" fontId="36" fillId="3" borderId="0" xfId="0" applyNumberFormat="1" applyFont="1" applyFill="1" applyAlignment="1">
      <alignment horizontal="right" vertical="top"/>
    </xf>
    <xf numFmtId="167" fontId="36" fillId="3" borderId="112" xfId="0" applyNumberFormat="1" applyFont="1" applyFill="1" applyBorder="1" applyAlignment="1">
      <alignment horizontal="right" vertical="top"/>
    </xf>
    <xf numFmtId="167" fontId="36" fillId="3" borderId="0" xfId="0" applyNumberFormat="1" applyFont="1" applyFill="1" applyAlignment="1">
      <alignment horizontal="right" vertical="top" wrapText="1"/>
    </xf>
    <xf numFmtId="167" fontId="39" fillId="0" borderId="0" xfId="0" applyNumberFormat="1" applyFont="1" applyAlignment="1">
      <alignment horizontal="left" vertical="top"/>
    </xf>
    <xf numFmtId="167" fontId="23" fillId="9" borderId="19" xfId="0" applyNumberFormat="1" applyFont="1" applyFill="1" applyBorder="1" applyAlignment="1">
      <alignment horizontal="left" vertical="top"/>
    </xf>
    <xf numFmtId="0" fontId="23" fillId="9" borderId="19" xfId="0" applyFont="1" applyFill="1" applyBorder="1" applyAlignment="1">
      <alignment horizontal="left" vertical="top" wrapText="1"/>
    </xf>
    <xf numFmtId="167" fontId="38" fillId="0" borderId="0" xfId="0" applyNumberFormat="1" applyFont="1" applyAlignment="1">
      <alignment horizontal="right" vertical="top"/>
    </xf>
    <xf numFmtId="0" fontId="11" fillId="0" borderId="108" xfId="0" applyFont="1" applyBorder="1" applyAlignment="1">
      <alignment horizontal="left" vertical="top"/>
    </xf>
    <xf numFmtId="0" fontId="11" fillId="0" borderId="108" xfId="0" applyFont="1" applyBorder="1" applyAlignment="1">
      <alignment horizontal="center" vertical="top"/>
    </xf>
    <xf numFmtId="0" fontId="11" fillId="0" borderId="108" xfId="0" applyFont="1" applyBorder="1" applyAlignment="1">
      <alignment horizontal="right" vertical="top"/>
    </xf>
    <xf numFmtId="0" fontId="11" fillId="3" borderId="108" xfId="0" applyFont="1" applyFill="1" applyBorder="1" applyAlignment="1">
      <alignment horizontal="left" vertical="top"/>
    </xf>
    <xf numFmtId="0" fontId="11" fillId="3" borderId="108" xfId="0" applyFont="1" applyFill="1" applyBorder="1" applyAlignment="1">
      <alignment horizontal="right" vertical="top"/>
    </xf>
    <xf numFmtId="0" fontId="54" fillId="9" borderId="19" xfId="0" applyFont="1" applyFill="1" applyBorder="1" applyAlignment="1">
      <alignment horizontal="left" vertical="top"/>
    </xf>
    <xf numFmtId="0" fontId="23" fillId="9" borderId="19" xfId="0" applyFont="1" applyFill="1" applyBorder="1" applyAlignment="1">
      <alignment horizontal="left" vertical="top"/>
    </xf>
    <xf numFmtId="0" fontId="23" fillId="10" borderId="19" xfId="0" applyFont="1" applyFill="1" applyBorder="1" applyAlignment="1">
      <alignment horizontal="right" vertical="top"/>
    </xf>
    <xf numFmtId="0" fontId="23" fillId="10" borderId="19" xfId="0" applyFont="1" applyFill="1" applyBorder="1" applyAlignment="1">
      <alignment horizontal="left" vertical="top"/>
    </xf>
    <xf numFmtId="0" fontId="23" fillId="0" borderId="108" xfId="0" applyFont="1" applyBorder="1" applyAlignment="1">
      <alignment horizontal="left" vertical="top"/>
    </xf>
    <xf numFmtId="168" fontId="11" fillId="3" borderId="108" xfId="0" applyNumberFormat="1" applyFont="1" applyFill="1" applyBorder="1" applyAlignment="1">
      <alignment horizontal="left" vertical="top"/>
    </xf>
    <xf numFmtId="168" fontId="11" fillId="3" borderId="108" xfId="0" applyNumberFormat="1" applyFont="1" applyFill="1" applyBorder="1" applyAlignment="1">
      <alignment horizontal="right" vertical="top"/>
    </xf>
    <xf numFmtId="168" fontId="11" fillId="3" borderId="108" xfId="0" applyNumberFormat="1" applyFont="1" applyFill="1" applyBorder="1" applyAlignment="1">
      <alignment horizontal="right" vertical="top" wrapText="1"/>
    </xf>
    <xf numFmtId="168" fontId="23" fillId="9" borderId="19" xfId="0" applyNumberFormat="1" applyFont="1" applyFill="1" applyBorder="1" applyAlignment="1">
      <alignment horizontal="right" vertical="top" wrapText="1"/>
    </xf>
    <xf numFmtId="168" fontId="23" fillId="10" borderId="19" xfId="0" applyNumberFormat="1" applyFont="1" applyFill="1" applyBorder="1" applyAlignment="1">
      <alignment horizontal="right" vertical="top" wrapText="1"/>
    </xf>
    <xf numFmtId="168" fontId="23" fillId="0" borderId="108" xfId="0" applyNumberFormat="1" applyFont="1" applyBorder="1" applyAlignment="1">
      <alignment horizontal="right" vertical="top" wrapText="1"/>
    </xf>
    <xf numFmtId="168" fontId="55" fillId="0" borderId="108" xfId="0" applyNumberFormat="1" applyFont="1" applyBorder="1" applyAlignment="1">
      <alignment horizontal="right" vertical="top" wrapText="1"/>
    </xf>
    <xf numFmtId="168" fontId="23" fillId="9" borderId="19" xfId="0" applyNumberFormat="1" applyFont="1" applyFill="1" applyBorder="1" applyAlignment="1">
      <alignment vertical="top"/>
    </xf>
    <xf numFmtId="168" fontId="23" fillId="10" borderId="19" xfId="0" applyNumberFormat="1" applyFont="1" applyFill="1" applyBorder="1" applyAlignment="1">
      <alignment vertical="top"/>
    </xf>
    <xf numFmtId="168" fontId="23" fillId="0" borderId="108" xfId="0" applyNumberFormat="1" applyFont="1" applyBorder="1" applyAlignment="1">
      <alignment vertical="top"/>
    </xf>
    <xf numFmtId="168" fontId="24" fillId="0" borderId="0" xfId="0" applyNumberFormat="1" applyFont="1" applyAlignment="1">
      <alignment vertical="top"/>
    </xf>
    <xf numFmtId="168" fontId="55" fillId="0" borderId="108" xfId="0" applyNumberFormat="1" applyFont="1" applyBorder="1" applyAlignment="1">
      <alignment vertical="top"/>
    </xf>
    <xf numFmtId="168" fontId="56" fillId="0" borderId="0" xfId="0" applyNumberFormat="1" applyFont="1" applyAlignment="1">
      <alignment vertical="top"/>
    </xf>
    <xf numFmtId="0" fontId="11" fillId="3" borderId="19" xfId="0" applyFont="1" applyFill="1" applyBorder="1" applyAlignment="1">
      <alignment horizontal="left" vertical="top"/>
    </xf>
    <xf numFmtId="0" fontId="11" fillId="3" borderId="19" xfId="0" applyFont="1" applyFill="1" applyBorder="1" applyAlignment="1">
      <alignment horizontal="right" vertical="top"/>
    </xf>
    <xf numFmtId="0" fontId="11" fillId="3" borderId="19" xfId="0" applyFont="1" applyFill="1" applyBorder="1" applyAlignment="1">
      <alignment horizontal="right" vertical="top" wrapText="1"/>
    </xf>
    <xf numFmtId="0" fontId="13" fillId="11" borderId="19" xfId="0" applyFont="1" applyFill="1" applyBorder="1" applyAlignment="1">
      <alignment horizontal="left" vertical="top"/>
    </xf>
    <xf numFmtId="0" fontId="13" fillId="11" borderId="19" xfId="0" applyFont="1" applyFill="1" applyBorder="1" applyAlignment="1">
      <alignment horizontal="right" vertical="top" wrapText="1"/>
    </xf>
    <xf numFmtId="0" fontId="13" fillId="4" borderId="108" xfId="0" applyFont="1" applyFill="1" applyBorder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40" fillId="0" borderId="108" xfId="0" applyFont="1" applyBorder="1" applyAlignment="1">
      <alignment horizontal="left" vertical="top"/>
    </xf>
    <xf numFmtId="0" fontId="37" fillId="3" borderId="110" xfId="0" applyFont="1" applyFill="1" applyBorder="1" applyAlignment="1">
      <alignment horizontal="center" vertical="top"/>
    </xf>
    <xf numFmtId="0" fontId="37" fillId="3" borderId="19" xfId="0" applyFont="1" applyFill="1" applyBorder="1" applyAlignment="1">
      <alignment horizontal="center" vertical="top"/>
    </xf>
    <xf numFmtId="0" fontId="36" fillId="3" borderId="0" xfId="0" applyFont="1" applyFill="1" applyAlignment="1">
      <alignment horizontal="right" vertical="top" wrapText="1"/>
    </xf>
    <xf numFmtId="0" fontId="37" fillId="3" borderId="0" xfId="0" applyFont="1" applyFill="1" applyAlignment="1">
      <alignment horizontal="right" vertical="top" wrapText="1"/>
    </xf>
    <xf numFmtId="0" fontId="39" fillId="0" borderId="0" xfId="0" applyFont="1" applyAlignment="1">
      <alignment horizontal="left" vertical="top"/>
    </xf>
    <xf numFmtId="0" fontId="57" fillId="9" borderId="19" xfId="0" applyFont="1" applyFill="1" applyBorder="1" applyAlignment="1">
      <alignment horizontal="left" vertical="top"/>
    </xf>
    <xf numFmtId="167" fontId="38" fillId="9" borderId="19" xfId="0" applyNumberFormat="1" applyFont="1" applyFill="1" applyBorder="1" applyAlignment="1">
      <alignment horizontal="right" vertical="top" wrapText="1"/>
    </xf>
    <xf numFmtId="167" fontId="38" fillId="10" borderId="19" xfId="0" applyNumberFormat="1" applyFont="1" applyFill="1" applyBorder="1" applyAlignment="1">
      <alignment horizontal="right" vertical="top" wrapText="1"/>
    </xf>
    <xf numFmtId="167" fontId="29" fillId="0" borderId="0" xfId="0" applyNumberFormat="1" applyFont="1" applyAlignment="1">
      <alignment horizontal="left" vertical="top" wrapText="1"/>
    </xf>
    <xf numFmtId="167" fontId="29" fillId="0" borderId="0" xfId="0" applyNumberFormat="1" applyFont="1" applyAlignment="1">
      <alignment horizontal="right" vertical="top" wrapText="1"/>
    </xf>
    <xf numFmtId="167" fontId="41" fillId="0" borderId="0" xfId="0" applyNumberFormat="1" applyFont="1" applyAlignment="1">
      <alignment horizontal="left" vertical="top"/>
    </xf>
    <xf numFmtId="167" fontId="58" fillId="0" borderId="0" xfId="0" applyNumberFormat="1" applyFont="1" applyAlignment="1">
      <alignment horizontal="right" vertical="top" wrapText="1"/>
    </xf>
    <xf numFmtId="0" fontId="29" fillId="0" borderId="108" xfId="0" applyFont="1" applyBorder="1" applyAlignment="1">
      <alignment horizontal="left" vertical="top"/>
    </xf>
    <xf numFmtId="0" fontId="41" fillId="0" borderId="0" xfId="0" applyFont="1" applyAlignment="1">
      <alignment horizontal="left" vertical="top"/>
    </xf>
    <xf numFmtId="0" fontId="42" fillId="0" borderId="0" xfId="0" applyFont="1" applyAlignment="1">
      <alignment horizontal="left"/>
    </xf>
    <xf numFmtId="4" fontId="7" fillId="0" borderId="114" xfId="1" applyNumberFormat="1" applyFont="1" applyBorder="1"/>
    <xf numFmtId="4" fontId="7" fillId="0" borderId="66" xfId="1" applyNumberFormat="1" applyFont="1" applyBorder="1"/>
    <xf numFmtId="4" fontId="7" fillId="0" borderId="93" xfId="1" applyNumberFormat="1" applyFont="1" applyBorder="1"/>
    <xf numFmtId="3" fontId="7" fillId="0" borderId="19" xfId="1" applyNumberFormat="1" applyFont="1" applyBorder="1"/>
    <xf numFmtId="4" fontId="7" fillId="0" borderId="19" xfId="1" applyNumberFormat="1" applyFont="1" applyBorder="1"/>
    <xf numFmtId="164" fontId="7" fillId="0" borderId="19" xfId="1" applyNumberFormat="1" applyFont="1" applyBorder="1"/>
    <xf numFmtId="164" fontId="7" fillId="0" borderId="66" xfId="1" applyNumberFormat="1" applyFont="1" applyBorder="1"/>
    <xf numFmtId="4" fontId="5" fillId="5" borderId="114" xfId="1" applyNumberFormat="1" applyFont="1" applyFill="1" applyBorder="1"/>
    <xf numFmtId="4" fontId="5" fillId="5" borderId="66" xfId="1" applyNumberFormat="1" applyFont="1" applyFill="1" applyBorder="1"/>
    <xf numFmtId="4" fontId="5" fillId="5" borderId="115" xfId="1" applyNumberFormat="1" applyFont="1" applyFill="1" applyBorder="1"/>
    <xf numFmtId="4" fontId="5" fillId="5" borderId="31" xfId="1" applyNumberFormat="1" applyFont="1" applyFill="1" applyBorder="1"/>
    <xf numFmtId="3" fontId="7" fillId="7" borderId="15" xfId="1" applyNumberFormat="1" applyFont="1" applyFill="1" applyBorder="1"/>
    <xf numFmtId="4" fontId="5" fillId="7" borderId="45" xfId="1" applyNumberFormat="1" applyFont="1" applyFill="1" applyBorder="1"/>
    <xf numFmtId="4" fontId="7" fillId="0" borderId="64" xfId="1" applyNumberFormat="1" applyFont="1" applyBorder="1"/>
    <xf numFmtId="164" fontId="7" fillId="0" borderId="48" xfId="1" applyNumberFormat="1" applyFont="1" applyBorder="1"/>
    <xf numFmtId="164" fontId="7" fillId="0" borderId="114" xfId="1" applyNumberFormat="1" applyFont="1" applyBorder="1"/>
    <xf numFmtId="4" fontId="7" fillId="0" borderId="66" xfId="1" applyNumberFormat="1" applyFont="1" applyFill="1" applyBorder="1"/>
    <xf numFmtId="164" fontId="7" fillId="0" borderId="114" xfId="1" applyNumberFormat="1" applyFont="1" applyFill="1" applyBorder="1"/>
    <xf numFmtId="164" fontId="5" fillId="5" borderId="97" xfId="1" applyNumberFormat="1" applyFont="1" applyFill="1" applyBorder="1"/>
    <xf numFmtId="4" fontId="5" fillId="5" borderId="105" xfId="1" applyNumberFormat="1" applyFont="1" applyFill="1" applyBorder="1"/>
    <xf numFmtId="4" fontId="5" fillId="5" borderId="29" xfId="1" applyNumberFormat="1" applyFont="1" applyFill="1" applyBorder="1"/>
    <xf numFmtId="164" fontId="5" fillId="0" borderId="94" xfId="1" applyNumberFormat="1" applyFont="1" applyFill="1" applyBorder="1"/>
    <xf numFmtId="4" fontId="5" fillId="0" borderId="70" xfId="1" applyNumberFormat="1" applyFont="1" applyFill="1" applyBorder="1"/>
    <xf numFmtId="4" fontId="5" fillId="0" borderId="35" xfId="1" applyNumberFormat="1" applyFont="1" applyFill="1" applyBorder="1"/>
    <xf numFmtId="4" fontId="5" fillId="0" borderId="3" xfId="1" applyNumberFormat="1" applyFont="1" applyFill="1" applyBorder="1"/>
    <xf numFmtId="164" fontId="5" fillId="0" borderId="104" xfId="1" applyNumberFormat="1" applyFont="1" applyFill="1" applyBorder="1"/>
    <xf numFmtId="4" fontId="7" fillId="0" borderId="116" xfId="0" applyNumberFormat="1" applyFont="1" applyBorder="1"/>
    <xf numFmtId="0" fontId="7" fillId="0" borderId="101" xfId="0" applyFont="1" applyBorder="1"/>
    <xf numFmtId="0" fontId="7" fillId="0" borderId="117" xfId="0" applyFont="1" applyBorder="1" applyAlignment="1">
      <alignment horizontal="left"/>
    </xf>
    <xf numFmtId="4" fontId="5" fillId="5" borderId="32" xfId="1" applyNumberFormat="1" applyFont="1" applyFill="1" applyBorder="1"/>
    <xf numFmtId="0" fontId="5" fillId="0" borderId="79" xfId="1" applyFont="1" applyFill="1" applyBorder="1" applyAlignment="1">
      <alignment wrapText="1"/>
    </xf>
    <xf numFmtId="4" fontId="5" fillId="0" borderId="118" xfId="1" applyNumberFormat="1" applyFont="1" applyFill="1" applyBorder="1"/>
    <xf numFmtId="4" fontId="5" fillId="0" borderId="37" xfId="1" applyNumberFormat="1" applyFont="1" applyFill="1" applyBorder="1"/>
    <xf numFmtId="164" fontId="5" fillId="0" borderId="119" xfId="1" applyNumberFormat="1" applyFont="1" applyFill="1" applyBorder="1"/>
    <xf numFmtId="4" fontId="5" fillId="0" borderId="119" xfId="1" applyNumberFormat="1" applyFont="1" applyFill="1" applyBorder="1"/>
    <xf numFmtId="4" fontId="5" fillId="5" borderId="120" xfId="1" applyNumberFormat="1" applyFont="1" applyFill="1" applyBorder="1"/>
    <xf numFmtId="164" fontId="5" fillId="5" borderId="121" xfId="1" applyNumberFormat="1" applyFont="1" applyFill="1" applyBorder="1"/>
    <xf numFmtId="164" fontId="5" fillId="5" borderId="68" xfId="1" applyNumberFormat="1" applyFont="1" applyFill="1" applyBorder="1"/>
    <xf numFmtId="4" fontId="7" fillId="0" borderId="93" xfId="1" applyNumberFormat="1" applyFont="1" applyFill="1" applyBorder="1"/>
    <xf numFmtId="172" fontId="5" fillId="5" borderId="32" xfId="0" applyNumberFormat="1" applyFont="1" applyFill="1" applyBorder="1"/>
    <xf numFmtId="4" fontId="5" fillId="5" borderId="68" xfId="1" applyNumberFormat="1" applyFont="1" applyFill="1" applyBorder="1"/>
    <xf numFmtId="0" fontId="5" fillId="0" borderId="34" xfId="0" applyFont="1" applyFill="1" applyBorder="1"/>
    <xf numFmtId="0" fontId="5" fillId="0" borderId="3" xfId="0" applyFont="1" applyFill="1" applyBorder="1"/>
    <xf numFmtId="4" fontId="5" fillId="0" borderId="37" xfId="0" applyNumberFormat="1" applyFont="1" applyFill="1" applyBorder="1"/>
    <xf numFmtId="0" fontId="7" fillId="0" borderId="25" xfId="0" applyFont="1" applyBorder="1" applyAlignment="1">
      <alignment horizontal="left" wrapText="1"/>
    </xf>
    <xf numFmtId="0" fontId="5" fillId="5" borderId="39" xfId="0" applyFont="1" applyFill="1" applyBorder="1"/>
    <xf numFmtId="0" fontId="5" fillId="5" borderId="26" xfId="0" applyFont="1" applyFill="1" applyBorder="1"/>
    <xf numFmtId="4" fontId="5" fillId="5" borderId="32" xfId="0" applyNumberFormat="1" applyFont="1" applyFill="1" applyBorder="1"/>
    <xf numFmtId="0" fontId="7" fillId="0" borderId="61" xfId="0" applyFont="1" applyFill="1" applyBorder="1"/>
    <xf numFmtId="0" fontId="7" fillId="0" borderId="25" xfId="0" applyFont="1" applyFill="1" applyBorder="1"/>
    <xf numFmtId="4" fontId="7" fillId="0" borderId="93" xfId="0" applyNumberFormat="1" applyFont="1" applyFill="1" applyBorder="1"/>
    <xf numFmtId="49" fontId="48" fillId="0" borderId="0" xfId="0" applyNumberFormat="1" applyFont="1" applyAlignment="1">
      <alignment horizontal="left" vertical="top" wrapText="1"/>
    </xf>
    <xf numFmtId="49" fontId="62" fillId="0" borderId="0" xfId="0" applyNumberFormat="1" applyFont="1" applyAlignment="1">
      <alignment horizontal="left" vertical="top" wrapText="1"/>
    </xf>
    <xf numFmtId="49" fontId="63" fillId="8" borderId="0" xfId="0" applyNumberFormat="1" applyFont="1" applyFill="1" applyAlignment="1">
      <alignment horizontal="left" vertical="top" wrapText="1"/>
    </xf>
    <xf numFmtId="49" fontId="64" fillId="0" borderId="0" xfId="0" applyNumberFormat="1" applyFont="1" applyAlignment="1">
      <alignment horizontal="left" vertical="top" wrapText="1"/>
    </xf>
    <xf numFmtId="49" fontId="48" fillId="8" borderId="0" xfId="0" applyNumberFormat="1" applyFont="1" applyFill="1" applyAlignment="1">
      <alignment horizontal="left" vertical="center" wrapText="1"/>
    </xf>
    <xf numFmtId="49" fontId="48" fillId="0" borderId="124" xfId="0" applyNumberFormat="1" applyFont="1" applyBorder="1" applyAlignment="1">
      <alignment horizontal="left" vertical="top" wrapText="1"/>
    </xf>
    <xf numFmtId="49" fontId="48" fillId="0" borderId="129" xfId="0" applyNumberFormat="1" applyFont="1" applyBorder="1" applyAlignment="1">
      <alignment horizontal="left" vertical="top" wrapText="1"/>
    </xf>
    <xf numFmtId="49" fontId="48" fillId="0" borderId="130" xfId="0" applyNumberFormat="1" applyFont="1" applyBorder="1" applyAlignment="1">
      <alignment horizontal="left" vertical="top" wrapText="1"/>
    </xf>
    <xf numFmtId="49" fontId="48" fillId="0" borderId="124" xfId="0" applyNumberFormat="1" applyFont="1" applyBorder="1" applyAlignment="1">
      <alignment horizontal="right" vertical="top" wrapText="1"/>
    </xf>
    <xf numFmtId="49" fontId="48" fillId="0" borderId="129" xfId="0" applyNumberFormat="1" applyFont="1" applyBorder="1" applyAlignment="1">
      <alignment horizontal="right" vertical="top" wrapText="1"/>
    </xf>
    <xf numFmtId="49" fontId="48" fillId="0" borderId="130" xfId="0" applyNumberFormat="1" applyFont="1" applyBorder="1" applyAlignment="1">
      <alignment horizontal="right" vertical="top" wrapText="1"/>
    </xf>
    <xf numFmtId="49" fontId="49" fillId="0" borderId="124" xfId="0" applyNumberFormat="1" applyFont="1" applyBorder="1" applyAlignment="1">
      <alignment horizontal="left" vertical="top" wrapText="1"/>
    </xf>
    <xf numFmtId="49" fontId="49" fillId="0" borderId="129" xfId="0" applyNumberFormat="1" applyFont="1" applyBorder="1" applyAlignment="1">
      <alignment horizontal="left" vertical="top" wrapText="1"/>
    </xf>
    <xf numFmtId="49" fontId="49" fillId="0" borderId="130" xfId="0" applyNumberFormat="1" applyFont="1" applyBorder="1" applyAlignment="1">
      <alignment horizontal="left" vertical="top" wrapText="1"/>
    </xf>
    <xf numFmtId="49" fontId="49" fillId="0" borderId="124" xfId="0" applyNumberFormat="1" applyFont="1" applyBorder="1" applyAlignment="1">
      <alignment horizontal="right" vertical="top" wrapText="1"/>
    </xf>
    <xf numFmtId="49" fontId="49" fillId="0" borderId="129" xfId="0" applyNumberFormat="1" applyFont="1" applyBorder="1" applyAlignment="1">
      <alignment horizontal="right" vertical="top" wrapText="1"/>
    </xf>
    <xf numFmtId="49" fontId="49" fillId="0" borderId="130" xfId="0" applyNumberFormat="1" applyFont="1" applyBorder="1" applyAlignment="1">
      <alignment horizontal="right" vertical="top" wrapText="1"/>
    </xf>
    <xf numFmtId="49" fontId="49" fillId="0" borderId="124" xfId="0" applyNumberFormat="1" applyFont="1" applyBorder="1" applyAlignment="1">
      <alignment horizontal="center" vertical="top" wrapText="1"/>
    </xf>
    <xf numFmtId="49" fontId="49" fillId="0" borderId="129" xfId="0" applyNumberFormat="1" applyFont="1" applyBorder="1" applyAlignment="1">
      <alignment horizontal="center" vertical="top" wrapText="1"/>
    </xf>
    <xf numFmtId="49" fontId="49" fillId="0" borderId="130" xfId="0" applyNumberFormat="1" applyFont="1" applyBorder="1" applyAlignment="1">
      <alignment horizontal="center" vertical="top" wrapText="1"/>
    </xf>
    <xf numFmtId="49" fontId="61" fillId="8" borderId="124" xfId="0" applyNumberFormat="1" applyFont="1" applyFill="1" applyBorder="1" applyAlignment="1">
      <alignment horizontal="left" vertical="top" wrapText="1"/>
    </xf>
    <xf numFmtId="49" fontId="61" fillId="8" borderId="129" xfId="0" applyNumberFormat="1" applyFont="1" applyFill="1" applyBorder="1" applyAlignment="1">
      <alignment horizontal="left" vertical="top" wrapText="1"/>
    </xf>
    <xf numFmtId="49" fontId="61" fillId="8" borderId="130" xfId="0" applyNumberFormat="1" applyFont="1" applyFill="1" applyBorder="1" applyAlignment="1">
      <alignment horizontal="left" vertical="top" wrapText="1"/>
    </xf>
    <xf numFmtId="49" fontId="49" fillId="8" borderId="124" xfId="0" applyNumberFormat="1" applyFont="1" applyFill="1" applyBorder="1" applyAlignment="1">
      <alignment horizontal="left" vertical="top" wrapText="1"/>
    </xf>
    <xf numFmtId="49" fontId="49" fillId="8" borderId="129" xfId="0" applyNumberFormat="1" applyFont="1" applyFill="1" applyBorder="1" applyAlignment="1">
      <alignment horizontal="left" vertical="top" wrapText="1"/>
    </xf>
    <xf numFmtId="49" fontId="49" fillId="8" borderId="130" xfId="0" applyNumberFormat="1" applyFont="1" applyFill="1" applyBorder="1" applyAlignment="1">
      <alignment horizontal="left" vertical="top" wrapText="1"/>
    </xf>
    <xf numFmtId="49" fontId="49" fillId="8" borderId="124" xfId="0" applyNumberFormat="1" applyFont="1" applyFill="1" applyBorder="1" applyAlignment="1">
      <alignment horizontal="right" vertical="top" wrapText="1"/>
    </xf>
    <xf numFmtId="49" fontId="49" fillId="8" borderId="129" xfId="0" applyNumberFormat="1" applyFont="1" applyFill="1" applyBorder="1" applyAlignment="1">
      <alignment horizontal="right" vertical="top" wrapText="1"/>
    </xf>
    <xf numFmtId="49" fontId="49" fillId="8" borderId="130" xfId="0" applyNumberFormat="1" applyFont="1" applyFill="1" applyBorder="1" applyAlignment="1">
      <alignment horizontal="right" vertical="top" wrapText="1"/>
    </xf>
    <xf numFmtId="49" fontId="51" fillId="8" borderId="124" xfId="0" applyNumberFormat="1" applyFont="1" applyFill="1" applyBorder="1" applyAlignment="1">
      <alignment horizontal="right" vertical="top" wrapText="1"/>
    </xf>
    <xf numFmtId="49" fontId="51" fillId="8" borderId="129" xfId="0" applyNumberFormat="1" applyFont="1" applyFill="1" applyBorder="1" applyAlignment="1">
      <alignment horizontal="right" vertical="top" wrapText="1"/>
    </xf>
    <xf numFmtId="49" fontId="51" fillId="8" borderId="130" xfId="0" applyNumberFormat="1" applyFont="1" applyFill="1" applyBorder="1" applyAlignment="1">
      <alignment horizontal="right" vertical="top" wrapText="1"/>
    </xf>
    <xf numFmtId="49" fontId="50" fillId="0" borderId="124" xfId="0" applyNumberFormat="1" applyFont="1" applyBorder="1" applyAlignment="1">
      <alignment horizontal="right" vertical="top" wrapText="1"/>
    </xf>
    <xf numFmtId="49" fontId="50" fillId="0" borderId="129" xfId="0" applyNumberFormat="1" applyFont="1" applyBorder="1" applyAlignment="1">
      <alignment horizontal="right" vertical="top" wrapText="1"/>
    </xf>
    <xf numFmtId="49" fontId="50" fillId="0" borderId="130" xfId="0" applyNumberFormat="1" applyFont="1" applyBorder="1" applyAlignment="1">
      <alignment horizontal="right" vertical="top" wrapText="1"/>
    </xf>
    <xf numFmtId="49" fontId="59" fillId="0" borderId="128" xfId="0" applyNumberFormat="1" applyFont="1" applyBorder="1" applyAlignment="1">
      <alignment horizontal="left" vertical="top"/>
    </xf>
    <xf numFmtId="49" fontId="59" fillId="0" borderId="128" xfId="0" applyNumberFormat="1" applyFont="1" applyBorder="1" applyAlignment="1">
      <alignment horizontal="center" vertical="top"/>
    </xf>
    <xf numFmtId="49" fontId="59" fillId="0" borderId="128" xfId="0" applyNumberFormat="1" applyFont="1" applyBorder="1" applyAlignment="1">
      <alignment horizontal="right" vertical="top"/>
    </xf>
    <xf numFmtId="49" fontId="48" fillId="8" borderId="124" xfId="0" applyNumberFormat="1" applyFont="1" applyFill="1" applyBorder="1" applyAlignment="1">
      <alignment horizontal="left" vertical="top" wrapText="1"/>
    </xf>
    <xf numFmtId="49" fontId="48" fillId="8" borderId="129" xfId="0" applyNumberFormat="1" applyFont="1" applyFill="1" applyBorder="1" applyAlignment="1">
      <alignment horizontal="left" vertical="top" wrapText="1"/>
    </xf>
    <xf numFmtId="49" fontId="48" fillId="8" borderId="130" xfId="0" applyNumberFormat="1" applyFont="1" applyFill="1" applyBorder="1" applyAlignment="1">
      <alignment horizontal="left" vertical="top" wrapText="1"/>
    </xf>
    <xf numFmtId="49" fontId="48" fillId="8" borderId="124" xfId="0" applyNumberFormat="1" applyFont="1" applyFill="1" applyBorder="1" applyAlignment="1">
      <alignment horizontal="right" vertical="top" wrapText="1"/>
    </xf>
    <xf numFmtId="49" fontId="48" fillId="8" borderId="129" xfId="0" applyNumberFormat="1" applyFont="1" applyFill="1" applyBorder="1" applyAlignment="1">
      <alignment horizontal="right" vertical="top" wrapText="1"/>
    </xf>
    <xf numFmtId="49" fontId="48" fillId="8" borderId="130" xfId="0" applyNumberFormat="1" applyFont="1" applyFill="1" applyBorder="1" applyAlignment="1">
      <alignment horizontal="right" vertical="top" wrapText="1"/>
    </xf>
    <xf numFmtId="49" fontId="60" fillId="0" borderId="124" xfId="0" applyNumberFormat="1" applyFont="1" applyBorder="1" applyAlignment="1">
      <alignment horizontal="left" vertical="top" wrapText="1"/>
    </xf>
    <xf numFmtId="49" fontId="60" fillId="0" borderId="129" xfId="0" applyNumberFormat="1" applyFont="1" applyBorder="1" applyAlignment="1">
      <alignment horizontal="left" vertical="top" wrapText="1"/>
    </xf>
    <xf numFmtId="49" fontId="60" fillId="0" borderId="130" xfId="0" applyNumberFormat="1" applyFont="1" applyBorder="1" applyAlignment="1">
      <alignment horizontal="left" vertical="top" wrapText="1"/>
    </xf>
    <xf numFmtId="166" fontId="15" fillId="0" borderId="0" xfId="0" applyNumberFormat="1" applyFont="1" applyAlignment="1">
      <alignment horizontal="right" vertical="top"/>
    </xf>
    <xf numFmtId="166" fontId="15" fillId="4" borderId="15" xfId="0" applyNumberFormat="1" applyFont="1" applyFill="1" applyBorder="1" applyAlignment="1">
      <alignment horizontal="right" vertical="top"/>
    </xf>
    <xf numFmtId="166" fontId="13" fillId="3" borderId="109" xfId="0" applyNumberFormat="1" applyFont="1" applyFill="1" applyBorder="1" applyAlignment="1">
      <alignment horizontal="right" vertical="top"/>
    </xf>
    <xf numFmtId="166" fontId="66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166" fontId="13" fillId="3" borderId="95" xfId="0" applyNumberFormat="1" applyFont="1" applyFill="1" applyBorder="1" applyAlignment="1">
      <alignment horizontal="right" vertical="top"/>
    </xf>
    <xf numFmtId="166" fontId="15" fillId="0" borderId="28" xfId="0" applyNumberFormat="1" applyFont="1" applyBorder="1" applyAlignment="1">
      <alignment horizontal="right" vertical="top"/>
    </xf>
    <xf numFmtId="166" fontId="15" fillId="4" borderId="19" xfId="0" applyNumberFormat="1" applyFont="1" applyFill="1" applyBorder="1" applyAlignment="1">
      <alignment horizontal="right" vertical="top"/>
    </xf>
    <xf numFmtId="166" fontId="15" fillId="0" borderId="15" xfId="0" applyNumberFormat="1" applyFont="1" applyBorder="1" applyAlignment="1">
      <alignment horizontal="right" vertical="top"/>
    </xf>
    <xf numFmtId="0" fontId="15" fillId="0" borderId="28" xfId="0" applyFont="1" applyBorder="1" applyAlignment="1">
      <alignment horizontal="left" vertical="top" wrapText="1"/>
    </xf>
    <xf numFmtId="166" fontId="13" fillId="3" borderId="19" xfId="0" applyNumberFormat="1" applyFont="1" applyFill="1" applyBorder="1" applyAlignment="1">
      <alignment horizontal="right" vertical="top"/>
    </xf>
    <xf numFmtId="166" fontId="65" fillId="3" borderId="19" xfId="0" applyNumberFormat="1" applyFont="1" applyFill="1" applyBorder="1" applyAlignment="1">
      <alignment horizontal="right" vertical="top"/>
    </xf>
    <xf numFmtId="166" fontId="15" fillId="4" borderId="108" xfId="0" applyNumberFormat="1" applyFont="1" applyFill="1" applyBorder="1" applyAlignment="1">
      <alignment horizontal="right" vertical="top"/>
    </xf>
    <xf numFmtId="0" fontId="13" fillId="4" borderId="108" xfId="0" applyFont="1" applyFill="1" applyBorder="1" applyAlignment="1">
      <alignment horizontal="left" vertical="top" wrapText="1"/>
    </xf>
    <xf numFmtId="0" fontId="11" fillId="3" borderId="108" xfId="0" applyFont="1" applyFill="1" applyBorder="1" applyAlignment="1">
      <alignment horizontal="right" vertical="top" wrapText="1"/>
    </xf>
    <xf numFmtId="169" fontId="13" fillId="0" borderId="15" xfId="0" applyNumberFormat="1" applyFont="1" applyBorder="1" applyAlignment="1">
      <alignment horizontal="right" vertical="top"/>
    </xf>
    <xf numFmtId="169" fontId="65" fillId="0" borderId="15" xfId="0" applyNumberFormat="1" applyFont="1" applyBorder="1" applyAlignment="1">
      <alignment horizontal="right" vertical="top"/>
    </xf>
    <xf numFmtId="0" fontId="11" fillId="3" borderId="108" xfId="0" applyFont="1" applyFill="1" applyBorder="1" applyAlignment="1">
      <alignment horizontal="left" vertical="top" wrapText="1"/>
    </xf>
    <xf numFmtId="169" fontId="13" fillId="4" borderId="15" xfId="0" applyNumberFormat="1" applyFont="1" applyFill="1" applyBorder="1" applyAlignment="1">
      <alignment horizontal="right" vertical="top"/>
    </xf>
    <xf numFmtId="169" fontId="65" fillId="4" borderId="15" xfId="0" applyNumberFormat="1" applyFont="1" applyFill="1" applyBorder="1" applyAlignment="1">
      <alignment horizontal="right" vertical="top"/>
    </xf>
    <xf numFmtId="167" fontId="29" fillId="0" borderId="0" xfId="0" applyNumberFormat="1" applyFont="1" applyAlignment="1">
      <alignment horizontal="right" vertical="top"/>
    </xf>
    <xf numFmtId="167" fontId="38" fillId="0" borderId="108" xfId="0" applyNumberFormat="1" applyFont="1" applyBorder="1" applyAlignment="1">
      <alignment horizontal="right" vertical="top"/>
    </xf>
    <xf numFmtId="167" fontId="38" fillId="10" borderId="19" xfId="0" applyNumberFormat="1" applyFont="1" applyFill="1" applyBorder="1" applyAlignment="1">
      <alignment horizontal="right" vertical="top"/>
    </xf>
    <xf numFmtId="167" fontId="58" fillId="0" borderId="0" xfId="0" applyNumberFormat="1" applyFont="1" applyAlignment="1">
      <alignment horizontal="right" vertical="top"/>
    </xf>
    <xf numFmtId="167" fontId="38" fillId="9" borderId="19" xfId="0" applyNumberFormat="1" applyFont="1" applyFill="1" applyBorder="1" applyAlignment="1">
      <alignment horizontal="right" vertical="top"/>
    </xf>
    <xf numFmtId="168" fontId="23" fillId="9" borderId="19" xfId="0" applyNumberFormat="1" applyFont="1" applyFill="1" applyBorder="1" applyAlignment="1">
      <alignment horizontal="right" vertical="top"/>
    </xf>
    <xf numFmtId="168" fontId="23" fillId="0" borderId="108" xfId="0" applyNumberFormat="1" applyFont="1" applyBorder="1" applyAlignment="1">
      <alignment horizontal="right" vertical="top"/>
    </xf>
    <xf numFmtId="168" fontId="23" fillId="10" borderId="19" xfId="0" applyNumberFormat="1" applyFont="1" applyFill="1" applyBorder="1" applyAlignment="1">
      <alignment horizontal="right" vertical="top"/>
    </xf>
    <xf numFmtId="168" fontId="55" fillId="0" borderId="108" xfId="0" applyNumberFormat="1" applyFont="1" applyBorder="1" applyAlignment="1">
      <alignment horizontal="right" vertical="top"/>
    </xf>
    <xf numFmtId="168" fontId="24" fillId="0" borderId="0" xfId="0" applyNumberFormat="1" applyFont="1" applyAlignment="1">
      <alignment horizontal="right" vertical="top"/>
    </xf>
    <xf numFmtId="168" fontId="55" fillId="10" borderId="19" xfId="0" applyNumberFormat="1" applyFont="1" applyFill="1" applyBorder="1" applyAlignment="1">
      <alignment horizontal="right" vertical="top"/>
    </xf>
    <xf numFmtId="168" fontId="56" fillId="0" borderId="0" xfId="0" applyNumberFormat="1" applyFont="1" applyAlignment="1">
      <alignment horizontal="right" vertical="top"/>
    </xf>
    <xf numFmtId="0" fontId="13" fillId="3" borderId="15" xfId="0" applyFont="1" applyFill="1" applyBorder="1" applyAlignment="1">
      <alignment horizontal="right" vertical="top"/>
    </xf>
    <xf numFmtId="0" fontId="13" fillId="11" borderId="19" xfId="0" applyFont="1" applyFill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1" fillId="3" borderId="19" xfId="0" applyFont="1" applyFill="1" applyBorder="1" applyAlignment="1">
      <alignment horizontal="right" vertical="top" wrapText="1"/>
    </xf>
    <xf numFmtId="169" fontId="32" fillId="0" borderId="0" xfId="0" applyNumberFormat="1" applyFont="1" applyAlignment="1">
      <alignment horizontal="right" vertical="top"/>
    </xf>
    <xf numFmtId="169" fontId="67" fillId="0" borderId="0" xfId="0" applyNumberFormat="1" applyFont="1" applyAlignment="1">
      <alignment horizontal="right" vertical="top"/>
    </xf>
    <xf numFmtId="0" fontId="29" fillId="0" borderId="0" xfId="0" applyFont="1" applyAlignment="1">
      <alignment horizontal="left" vertical="top" wrapText="1"/>
    </xf>
    <xf numFmtId="0" fontId="8" fillId="5" borderId="122" xfId="0" applyFont="1" applyFill="1" applyBorder="1" applyAlignment="1">
      <alignment horizontal="center"/>
    </xf>
    <xf numFmtId="0" fontId="8" fillId="5" borderId="58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 shrinkToFit="1"/>
    </xf>
    <xf numFmtId="0" fontId="8" fillId="5" borderId="38" xfId="0" applyFont="1" applyFill="1" applyBorder="1" applyAlignment="1">
      <alignment horizontal="center" shrinkToFit="1"/>
    </xf>
    <xf numFmtId="0" fontId="8" fillId="5" borderId="123" xfId="0" applyFont="1" applyFill="1" applyBorder="1" applyAlignment="1">
      <alignment horizontal="center"/>
    </xf>
    <xf numFmtId="0" fontId="5" fillId="0" borderId="33" xfId="0" applyFont="1" applyBorder="1" applyAlignment="1">
      <alignment horizontal="center" shrinkToFit="1"/>
    </xf>
    <xf numFmtId="0" fontId="5" fillId="0" borderId="38" xfId="0" applyFont="1" applyBorder="1" applyAlignment="1">
      <alignment horizontal="center" shrinkToFit="1"/>
    </xf>
    <xf numFmtId="0" fontId="5" fillId="0" borderId="122" xfId="3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</cellXfs>
  <cellStyles count="6">
    <cellStyle name="Normální" xfId="0" builtinId="0"/>
    <cellStyle name="Normální 2" xfId="1"/>
    <cellStyle name="normální_List1" xfId="2"/>
    <cellStyle name="normální_List2" xfId="3"/>
    <cellStyle name="normální_List3" xfId="4"/>
    <cellStyle name="normální_List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view="pageLayout" topLeftCell="A68" zoomScaleNormal="100" workbookViewId="0">
      <selection activeCell="E79" sqref="E79"/>
    </sheetView>
  </sheetViews>
  <sheetFormatPr defaultRowHeight="12.75" x14ac:dyDescent="0.2"/>
  <cols>
    <col min="1" max="2" width="1.5703125" customWidth="1"/>
    <col min="3" max="3" width="5.140625" customWidth="1"/>
    <col min="4" max="4" width="18.7109375" customWidth="1"/>
    <col min="5" max="5" width="10.42578125" customWidth="1"/>
    <col min="6" max="6" width="7.42578125" customWidth="1"/>
    <col min="7" max="7" width="16.140625" customWidth="1"/>
    <col min="8" max="8" width="17.140625" customWidth="1"/>
    <col min="9" max="9" width="5.85546875" customWidth="1"/>
    <col min="10" max="10" width="4.5703125" customWidth="1"/>
    <col min="11" max="11" width="6.5703125" customWidth="1"/>
    <col min="12" max="12" width="18.7109375" customWidth="1"/>
    <col min="13" max="14" width="9" customWidth="1"/>
  </cols>
  <sheetData>
    <row r="1" spans="1:14" ht="20.25" customHeight="1" x14ac:dyDescent="0.2">
      <c r="A1" s="619"/>
      <c r="B1" s="619"/>
      <c r="C1" s="619"/>
      <c r="D1" s="619"/>
      <c r="E1" s="621" t="s">
        <v>1464</v>
      </c>
      <c r="F1" s="621"/>
      <c r="G1" s="621"/>
      <c r="H1" s="621"/>
      <c r="I1" s="621"/>
      <c r="J1" s="621"/>
      <c r="K1" s="621"/>
      <c r="L1" s="621"/>
      <c r="M1" s="621"/>
      <c r="N1" s="621"/>
    </row>
    <row r="2" spans="1:14" x14ac:dyDescent="0.2">
      <c r="A2" s="619"/>
      <c r="B2" s="619"/>
      <c r="C2" s="622"/>
      <c r="D2" s="622"/>
      <c r="E2" s="623" t="s">
        <v>1077</v>
      </c>
      <c r="F2" s="623"/>
      <c r="G2" s="623"/>
      <c r="H2" s="623"/>
      <c r="I2" s="623"/>
      <c r="J2" s="623"/>
      <c r="K2" s="623"/>
      <c r="L2" s="623"/>
      <c r="M2" s="623"/>
      <c r="N2" s="623"/>
    </row>
    <row r="3" spans="1:14" x14ac:dyDescent="0.2">
      <c r="A3" s="619"/>
      <c r="B3" s="619"/>
      <c r="C3" s="619"/>
      <c r="D3" s="619"/>
      <c r="E3" s="619" t="s">
        <v>1078</v>
      </c>
      <c r="F3" s="619"/>
      <c r="G3" s="619"/>
      <c r="H3" s="619"/>
      <c r="I3" s="619"/>
      <c r="J3" s="619"/>
      <c r="K3" s="619"/>
      <c r="L3" s="619"/>
      <c r="M3" s="619"/>
      <c r="N3" s="619"/>
    </row>
    <row r="4" spans="1:14" x14ac:dyDescent="0.2">
      <c r="A4" s="619"/>
      <c r="B4" s="619"/>
      <c r="C4" s="619"/>
      <c r="D4" s="619"/>
      <c r="E4" s="386" t="s">
        <v>433</v>
      </c>
      <c r="F4" s="620" t="s">
        <v>1465</v>
      </c>
      <c r="G4" s="620"/>
      <c r="H4" s="620"/>
      <c r="I4" s="620"/>
      <c r="J4" s="620"/>
      <c r="K4" s="620"/>
      <c r="L4" s="620"/>
      <c r="M4" s="620"/>
      <c r="N4" s="620"/>
    </row>
    <row r="5" spans="1:14" x14ac:dyDescent="0.2">
      <c r="A5" s="619"/>
      <c r="B5" s="619"/>
      <c r="C5" s="619"/>
      <c r="D5" s="619"/>
      <c r="E5" s="387" t="s">
        <v>434</v>
      </c>
      <c r="F5" s="620" t="s">
        <v>52</v>
      </c>
      <c r="G5" s="620"/>
      <c r="H5" s="620"/>
      <c r="I5" s="620"/>
      <c r="J5" s="620"/>
      <c r="K5" s="620"/>
      <c r="L5" s="620"/>
      <c r="M5" s="620"/>
      <c r="N5" s="620"/>
    </row>
    <row r="6" spans="1:14" ht="13.5" thickBot="1" x14ac:dyDescent="0.25">
      <c r="A6" s="619"/>
      <c r="B6" s="619"/>
      <c r="C6" s="619"/>
      <c r="D6" s="619"/>
      <c r="E6" s="387" t="s">
        <v>435</v>
      </c>
      <c r="F6" s="620" t="s">
        <v>1466</v>
      </c>
      <c r="G6" s="620"/>
      <c r="H6" s="620"/>
      <c r="I6" s="620"/>
      <c r="J6" s="620"/>
      <c r="K6" s="620"/>
      <c r="L6" s="620"/>
      <c r="M6" s="620"/>
      <c r="N6" s="620"/>
    </row>
    <row r="7" spans="1:14" ht="23.25" thickBot="1" x14ac:dyDescent="0.25">
      <c r="A7" s="630" t="s">
        <v>1</v>
      </c>
      <c r="B7" s="631"/>
      <c r="C7" s="632"/>
      <c r="D7" s="636" t="s">
        <v>1079</v>
      </c>
      <c r="E7" s="637"/>
      <c r="F7" s="637"/>
      <c r="G7" s="388" t="s">
        <v>1080</v>
      </c>
      <c r="H7" s="388" t="s">
        <v>1081</v>
      </c>
      <c r="I7" s="636" t="s">
        <v>1082</v>
      </c>
      <c r="J7" s="637"/>
      <c r="K7" s="638"/>
      <c r="L7" s="388" t="s">
        <v>1467</v>
      </c>
      <c r="M7" s="388" t="s">
        <v>1468</v>
      </c>
      <c r="N7" s="389" t="s">
        <v>1469</v>
      </c>
    </row>
    <row r="8" spans="1:14" ht="16.5" thickBot="1" x14ac:dyDescent="0.25">
      <c r="A8" s="639" t="s">
        <v>55</v>
      </c>
      <c r="B8" s="640"/>
      <c r="C8" s="640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1"/>
    </row>
    <row r="9" spans="1:14" ht="13.5" thickBot="1" x14ac:dyDescent="0.25">
      <c r="A9" s="624" t="s">
        <v>1303</v>
      </c>
      <c r="B9" s="625"/>
      <c r="C9" s="626"/>
      <c r="D9" s="624" t="s">
        <v>1470</v>
      </c>
      <c r="E9" s="625"/>
      <c r="F9" s="625"/>
      <c r="G9" s="390"/>
      <c r="H9" s="390"/>
      <c r="I9" s="627"/>
      <c r="J9" s="628"/>
      <c r="K9" s="629"/>
      <c r="L9" s="390"/>
      <c r="M9" s="390" t="s">
        <v>1471</v>
      </c>
      <c r="N9" s="391" t="s">
        <v>1471</v>
      </c>
    </row>
    <row r="10" spans="1:14" ht="13.5" thickBot="1" x14ac:dyDescent="0.25">
      <c r="A10" s="624" t="s">
        <v>1303</v>
      </c>
      <c r="B10" s="625"/>
      <c r="C10" s="626"/>
      <c r="D10" s="624" t="s">
        <v>1304</v>
      </c>
      <c r="E10" s="625"/>
      <c r="F10" s="625"/>
      <c r="G10" s="390"/>
      <c r="H10" s="390"/>
      <c r="I10" s="627"/>
      <c r="J10" s="628"/>
      <c r="K10" s="629"/>
      <c r="L10" s="390"/>
      <c r="M10" s="390" t="s">
        <v>1471</v>
      </c>
      <c r="N10" s="391" t="s">
        <v>1471</v>
      </c>
    </row>
    <row r="11" spans="1:14" ht="13.5" thickBot="1" x14ac:dyDescent="0.25">
      <c r="A11" s="630"/>
      <c r="B11" s="631"/>
      <c r="C11" s="632"/>
      <c r="D11" s="630" t="s">
        <v>1472</v>
      </c>
      <c r="E11" s="631"/>
      <c r="F11" s="631"/>
      <c r="G11" s="392"/>
      <c r="H11" s="392"/>
      <c r="I11" s="633"/>
      <c r="J11" s="634"/>
      <c r="K11" s="635"/>
      <c r="L11" s="392"/>
      <c r="M11" s="392" t="s">
        <v>1471</v>
      </c>
      <c r="N11" s="393" t="s">
        <v>1471</v>
      </c>
    </row>
    <row r="12" spans="1:14" ht="13.5" thickBot="1" x14ac:dyDescent="0.25">
      <c r="A12" s="624" t="s">
        <v>1305</v>
      </c>
      <c r="B12" s="625"/>
      <c r="C12" s="626"/>
      <c r="D12" s="624" t="s">
        <v>1473</v>
      </c>
      <c r="E12" s="625"/>
      <c r="F12" s="625"/>
      <c r="G12" s="390"/>
      <c r="H12" s="390"/>
      <c r="I12" s="627"/>
      <c r="J12" s="628"/>
      <c r="K12" s="629"/>
      <c r="L12" s="390"/>
      <c r="M12" s="390" t="s">
        <v>1471</v>
      </c>
      <c r="N12" s="391" t="s">
        <v>1471</v>
      </c>
    </row>
    <row r="13" spans="1:14" ht="13.5" thickBot="1" x14ac:dyDescent="0.25">
      <c r="A13" s="624" t="s">
        <v>1305</v>
      </c>
      <c r="B13" s="625"/>
      <c r="C13" s="626"/>
      <c r="D13" s="624" t="s">
        <v>1306</v>
      </c>
      <c r="E13" s="625"/>
      <c r="F13" s="625"/>
      <c r="G13" s="390"/>
      <c r="H13" s="390"/>
      <c r="I13" s="627"/>
      <c r="J13" s="628"/>
      <c r="K13" s="629"/>
      <c r="L13" s="390"/>
      <c r="M13" s="390" t="s">
        <v>1471</v>
      </c>
      <c r="N13" s="391" t="s">
        <v>1471</v>
      </c>
    </row>
    <row r="14" spans="1:14" ht="13.5" thickBot="1" x14ac:dyDescent="0.25">
      <c r="A14" s="630"/>
      <c r="B14" s="631"/>
      <c r="C14" s="632"/>
      <c r="D14" s="630" t="s">
        <v>1474</v>
      </c>
      <c r="E14" s="631"/>
      <c r="F14" s="631"/>
      <c r="G14" s="392"/>
      <c r="H14" s="392"/>
      <c r="I14" s="633"/>
      <c r="J14" s="634"/>
      <c r="K14" s="635"/>
      <c r="L14" s="392"/>
      <c r="M14" s="392" t="s">
        <v>1471</v>
      </c>
      <c r="N14" s="393" t="s">
        <v>1471</v>
      </c>
    </row>
    <row r="15" spans="1:14" ht="13.5" thickBot="1" x14ac:dyDescent="0.25">
      <c r="A15" s="624" t="s">
        <v>1307</v>
      </c>
      <c r="B15" s="625"/>
      <c r="C15" s="626"/>
      <c r="D15" s="624" t="s">
        <v>1475</v>
      </c>
      <c r="E15" s="625"/>
      <c r="F15" s="625"/>
      <c r="G15" s="390"/>
      <c r="H15" s="390"/>
      <c r="I15" s="627"/>
      <c r="J15" s="628"/>
      <c r="K15" s="629"/>
      <c r="L15" s="390"/>
      <c r="M15" s="390" t="s">
        <v>1471</v>
      </c>
      <c r="N15" s="391" t="s">
        <v>1471</v>
      </c>
    </row>
    <row r="16" spans="1:14" ht="13.5" thickBot="1" x14ac:dyDescent="0.25">
      <c r="A16" s="624" t="s">
        <v>1307</v>
      </c>
      <c r="B16" s="625"/>
      <c r="C16" s="626"/>
      <c r="D16" s="624" t="s">
        <v>1308</v>
      </c>
      <c r="E16" s="625"/>
      <c r="F16" s="625"/>
      <c r="G16" s="390"/>
      <c r="H16" s="390"/>
      <c r="I16" s="627"/>
      <c r="J16" s="628"/>
      <c r="K16" s="629"/>
      <c r="L16" s="390"/>
      <c r="M16" s="390" t="s">
        <v>1471</v>
      </c>
      <c r="N16" s="391" t="s">
        <v>1471</v>
      </c>
    </row>
    <row r="17" spans="1:14" ht="13.5" thickBot="1" x14ac:dyDescent="0.25">
      <c r="A17" s="630"/>
      <c r="B17" s="631"/>
      <c r="C17" s="632"/>
      <c r="D17" s="630" t="s">
        <v>1476</v>
      </c>
      <c r="E17" s="631"/>
      <c r="F17" s="631"/>
      <c r="G17" s="392"/>
      <c r="H17" s="392"/>
      <c r="I17" s="633"/>
      <c r="J17" s="634"/>
      <c r="K17" s="635"/>
      <c r="L17" s="392"/>
      <c r="M17" s="392" t="s">
        <v>1471</v>
      </c>
      <c r="N17" s="393" t="s">
        <v>1471</v>
      </c>
    </row>
    <row r="18" spans="1:14" ht="13.5" thickBot="1" x14ac:dyDescent="0.25">
      <c r="A18" s="624" t="s">
        <v>1309</v>
      </c>
      <c r="B18" s="625"/>
      <c r="C18" s="626"/>
      <c r="D18" s="624" t="s">
        <v>1310</v>
      </c>
      <c r="E18" s="625"/>
      <c r="F18" s="625"/>
      <c r="G18" s="390"/>
      <c r="H18" s="390"/>
      <c r="I18" s="627"/>
      <c r="J18" s="628"/>
      <c r="K18" s="629"/>
      <c r="L18" s="390"/>
      <c r="M18" s="390" t="s">
        <v>1471</v>
      </c>
      <c r="N18" s="391" t="s">
        <v>1471</v>
      </c>
    </row>
    <row r="19" spans="1:14" ht="13.5" thickBot="1" x14ac:dyDescent="0.25">
      <c r="A19" s="624" t="s">
        <v>1311</v>
      </c>
      <c r="B19" s="625"/>
      <c r="C19" s="626"/>
      <c r="D19" s="624" t="s">
        <v>1312</v>
      </c>
      <c r="E19" s="625"/>
      <c r="F19" s="625"/>
      <c r="G19" s="390"/>
      <c r="H19" s="390"/>
      <c r="I19" s="627"/>
      <c r="J19" s="628"/>
      <c r="K19" s="629"/>
      <c r="L19" s="390"/>
      <c r="M19" s="390" t="s">
        <v>1471</v>
      </c>
      <c r="N19" s="391" t="s">
        <v>1471</v>
      </c>
    </row>
    <row r="20" spans="1:14" ht="13.5" thickBot="1" x14ac:dyDescent="0.25">
      <c r="A20" s="624" t="s">
        <v>1083</v>
      </c>
      <c r="B20" s="625"/>
      <c r="C20" s="626"/>
      <c r="D20" s="624" t="s">
        <v>1084</v>
      </c>
      <c r="E20" s="625"/>
      <c r="F20" s="625"/>
      <c r="G20" s="390" t="s">
        <v>1477</v>
      </c>
      <c r="H20" s="390" t="s">
        <v>1478</v>
      </c>
      <c r="I20" s="627" t="s">
        <v>1479</v>
      </c>
      <c r="J20" s="628"/>
      <c r="K20" s="629"/>
      <c r="L20" s="394" t="s">
        <v>1480</v>
      </c>
      <c r="M20" s="390" t="s">
        <v>1481</v>
      </c>
      <c r="N20" s="391" t="s">
        <v>1482</v>
      </c>
    </row>
    <row r="21" spans="1:14" ht="13.5" thickBot="1" x14ac:dyDescent="0.25">
      <c r="A21" s="624" t="s">
        <v>1085</v>
      </c>
      <c r="B21" s="625"/>
      <c r="C21" s="626"/>
      <c r="D21" s="624" t="s">
        <v>4</v>
      </c>
      <c r="E21" s="625"/>
      <c r="F21" s="625"/>
      <c r="G21" s="390" t="s">
        <v>1483</v>
      </c>
      <c r="H21" s="390" t="s">
        <v>1484</v>
      </c>
      <c r="I21" s="627" t="s">
        <v>1485</v>
      </c>
      <c r="J21" s="628"/>
      <c r="K21" s="629"/>
      <c r="L21" s="390" t="s">
        <v>1486</v>
      </c>
      <c r="M21" s="390" t="s">
        <v>1487</v>
      </c>
      <c r="N21" s="391" t="s">
        <v>1488</v>
      </c>
    </row>
    <row r="22" spans="1:14" ht="13.5" thickBot="1" x14ac:dyDescent="0.25">
      <c r="A22" s="624" t="s">
        <v>1313</v>
      </c>
      <c r="B22" s="625"/>
      <c r="C22" s="626"/>
      <c r="D22" s="624" t="s">
        <v>1314</v>
      </c>
      <c r="E22" s="625"/>
      <c r="F22" s="625"/>
      <c r="G22" s="390"/>
      <c r="H22" s="390"/>
      <c r="I22" s="627"/>
      <c r="J22" s="628"/>
      <c r="K22" s="629"/>
      <c r="L22" s="390"/>
      <c r="M22" s="390" t="s">
        <v>1471</v>
      </c>
      <c r="N22" s="391" t="s">
        <v>1471</v>
      </c>
    </row>
    <row r="23" spans="1:14" ht="13.5" thickBot="1" x14ac:dyDescent="0.25">
      <c r="A23" s="624" t="s">
        <v>1086</v>
      </c>
      <c r="B23" s="625"/>
      <c r="C23" s="626"/>
      <c r="D23" s="624" t="s">
        <v>1087</v>
      </c>
      <c r="E23" s="625"/>
      <c r="F23" s="625"/>
      <c r="G23" s="390" t="s">
        <v>1489</v>
      </c>
      <c r="H23" s="390" t="s">
        <v>1490</v>
      </c>
      <c r="I23" s="627" t="s">
        <v>1491</v>
      </c>
      <c r="J23" s="628"/>
      <c r="K23" s="629"/>
      <c r="L23" s="390" t="s">
        <v>1492</v>
      </c>
      <c r="M23" s="390" t="s">
        <v>1493</v>
      </c>
      <c r="N23" s="391" t="s">
        <v>1494</v>
      </c>
    </row>
    <row r="24" spans="1:14" ht="13.5" thickBot="1" x14ac:dyDescent="0.25">
      <c r="A24" s="624" t="s">
        <v>1233</v>
      </c>
      <c r="B24" s="625"/>
      <c r="C24" s="626"/>
      <c r="D24" s="624" t="s">
        <v>1234</v>
      </c>
      <c r="E24" s="625"/>
      <c r="F24" s="625"/>
      <c r="G24" s="390"/>
      <c r="H24" s="390"/>
      <c r="I24" s="627"/>
      <c r="J24" s="628"/>
      <c r="K24" s="629"/>
      <c r="L24" s="390"/>
      <c r="M24" s="390" t="s">
        <v>1471</v>
      </c>
      <c r="N24" s="391" t="s">
        <v>1471</v>
      </c>
    </row>
    <row r="25" spans="1:14" ht="13.5" thickBot="1" x14ac:dyDescent="0.25">
      <c r="A25" s="624"/>
      <c r="B25" s="625"/>
      <c r="C25" s="626"/>
      <c r="D25" s="624" t="s">
        <v>1088</v>
      </c>
      <c r="E25" s="625"/>
      <c r="F25" s="625"/>
      <c r="G25" s="390" t="s">
        <v>1495</v>
      </c>
      <c r="H25" s="390" t="s">
        <v>1495</v>
      </c>
      <c r="I25" s="627" t="s">
        <v>1496</v>
      </c>
      <c r="J25" s="628"/>
      <c r="K25" s="629"/>
      <c r="L25" s="390"/>
      <c r="M25" s="390" t="s">
        <v>1497</v>
      </c>
      <c r="N25" s="391" t="s">
        <v>1497</v>
      </c>
    </row>
    <row r="26" spans="1:14" ht="13.5" thickBot="1" x14ac:dyDescent="0.25">
      <c r="A26" s="624" t="s">
        <v>1089</v>
      </c>
      <c r="B26" s="625"/>
      <c r="C26" s="626"/>
      <c r="D26" s="624" t="s">
        <v>1090</v>
      </c>
      <c r="E26" s="625"/>
      <c r="F26" s="625"/>
      <c r="G26" s="390" t="s">
        <v>1498</v>
      </c>
      <c r="H26" s="390" t="s">
        <v>1498</v>
      </c>
      <c r="I26" s="627" t="s">
        <v>1499</v>
      </c>
      <c r="J26" s="628"/>
      <c r="K26" s="629"/>
      <c r="L26" s="390"/>
      <c r="M26" s="390" t="s">
        <v>1500</v>
      </c>
      <c r="N26" s="391" t="s">
        <v>1500</v>
      </c>
    </row>
    <row r="27" spans="1:14" ht="13.5" thickBot="1" x14ac:dyDescent="0.25">
      <c r="A27" s="624" t="s">
        <v>1091</v>
      </c>
      <c r="B27" s="625"/>
      <c r="C27" s="626"/>
      <c r="D27" s="624" t="s">
        <v>1092</v>
      </c>
      <c r="E27" s="625"/>
      <c r="F27" s="625"/>
      <c r="G27" s="390"/>
      <c r="H27" s="390" t="s">
        <v>1501</v>
      </c>
      <c r="I27" s="627" t="s">
        <v>1502</v>
      </c>
      <c r="J27" s="628"/>
      <c r="K27" s="629"/>
      <c r="L27" s="390"/>
      <c r="M27" s="390" t="s">
        <v>1471</v>
      </c>
      <c r="N27" s="391" t="s">
        <v>86</v>
      </c>
    </row>
    <row r="28" spans="1:14" ht="13.5" thickBot="1" x14ac:dyDescent="0.25">
      <c r="A28" s="624" t="s">
        <v>1235</v>
      </c>
      <c r="B28" s="625"/>
      <c r="C28" s="626"/>
      <c r="D28" s="624" t="s">
        <v>1236</v>
      </c>
      <c r="E28" s="625"/>
      <c r="F28" s="625"/>
      <c r="G28" s="390"/>
      <c r="H28" s="390"/>
      <c r="I28" s="627"/>
      <c r="J28" s="628"/>
      <c r="K28" s="629"/>
      <c r="L28" s="390"/>
      <c r="M28" s="390" t="s">
        <v>1471</v>
      </c>
      <c r="N28" s="391" t="s">
        <v>1471</v>
      </c>
    </row>
    <row r="29" spans="1:14" ht="13.5" thickBot="1" x14ac:dyDescent="0.25">
      <c r="A29" s="624" t="s">
        <v>1093</v>
      </c>
      <c r="B29" s="625"/>
      <c r="C29" s="626"/>
      <c r="D29" s="624" t="s">
        <v>1094</v>
      </c>
      <c r="E29" s="625"/>
      <c r="F29" s="625"/>
      <c r="G29" s="390" t="s">
        <v>1503</v>
      </c>
      <c r="H29" s="390" t="s">
        <v>1504</v>
      </c>
      <c r="I29" s="627" t="s">
        <v>1505</v>
      </c>
      <c r="J29" s="628"/>
      <c r="K29" s="629"/>
      <c r="L29" s="390" t="s">
        <v>1506</v>
      </c>
      <c r="M29" s="390" t="s">
        <v>1507</v>
      </c>
      <c r="N29" s="391" t="s">
        <v>1508</v>
      </c>
    </row>
    <row r="30" spans="1:14" ht="13.5" thickBot="1" x14ac:dyDescent="0.25">
      <c r="A30" s="624" t="s">
        <v>1095</v>
      </c>
      <c r="B30" s="625"/>
      <c r="C30" s="626"/>
      <c r="D30" s="624" t="s">
        <v>1096</v>
      </c>
      <c r="E30" s="625"/>
      <c r="F30" s="625"/>
      <c r="G30" s="390" t="s">
        <v>1477</v>
      </c>
      <c r="H30" s="390" t="s">
        <v>1509</v>
      </c>
      <c r="I30" s="627" t="s">
        <v>1510</v>
      </c>
      <c r="J30" s="628"/>
      <c r="K30" s="629"/>
      <c r="L30" s="394" t="s">
        <v>1511</v>
      </c>
      <c r="M30" s="390" t="s">
        <v>1512</v>
      </c>
      <c r="N30" s="391" t="s">
        <v>1317</v>
      </c>
    </row>
    <row r="31" spans="1:14" ht="13.5" thickBot="1" x14ac:dyDescent="0.25">
      <c r="A31" s="624" t="s">
        <v>1097</v>
      </c>
      <c r="B31" s="625"/>
      <c r="C31" s="626"/>
      <c r="D31" s="624" t="s">
        <v>1098</v>
      </c>
      <c r="E31" s="625"/>
      <c r="F31" s="625"/>
      <c r="G31" s="390"/>
      <c r="H31" s="390" t="s">
        <v>1513</v>
      </c>
      <c r="I31" s="627" t="s">
        <v>1514</v>
      </c>
      <c r="J31" s="628"/>
      <c r="K31" s="629"/>
      <c r="L31" s="390" t="s">
        <v>1515</v>
      </c>
      <c r="M31" s="390" t="s">
        <v>1471</v>
      </c>
      <c r="N31" s="391" t="s">
        <v>1516</v>
      </c>
    </row>
    <row r="32" spans="1:14" ht="13.5" thickBot="1" x14ac:dyDescent="0.25">
      <c r="A32" s="624" t="s">
        <v>1237</v>
      </c>
      <c r="B32" s="625"/>
      <c r="C32" s="626"/>
      <c r="D32" s="624" t="s">
        <v>1238</v>
      </c>
      <c r="E32" s="625"/>
      <c r="F32" s="625"/>
      <c r="G32" s="390"/>
      <c r="H32" s="390"/>
      <c r="I32" s="627"/>
      <c r="J32" s="628"/>
      <c r="K32" s="629"/>
      <c r="L32" s="390"/>
      <c r="M32" s="390" t="s">
        <v>1471</v>
      </c>
      <c r="N32" s="391" t="s">
        <v>1471</v>
      </c>
    </row>
    <row r="33" spans="1:14" ht="13.5" thickBot="1" x14ac:dyDescent="0.25">
      <c r="A33" s="624" t="s">
        <v>1099</v>
      </c>
      <c r="B33" s="625"/>
      <c r="C33" s="626"/>
      <c r="D33" s="624" t="s">
        <v>1100</v>
      </c>
      <c r="E33" s="625"/>
      <c r="F33" s="625"/>
      <c r="G33" s="390" t="s">
        <v>1517</v>
      </c>
      <c r="H33" s="390" t="s">
        <v>1518</v>
      </c>
      <c r="I33" s="627" t="s">
        <v>1519</v>
      </c>
      <c r="J33" s="628"/>
      <c r="K33" s="629"/>
      <c r="L33" s="390" t="s">
        <v>1520</v>
      </c>
      <c r="M33" s="390" t="s">
        <v>1521</v>
      </c>
      <c r="N33" s="391" t="s">
        <v>1522</v>
      </c>
    </row>
    <row r="34" spans="1:14" ht="13.5" thickBot="1" x14ac:dyDescent="0.25">
      <c r="A34" s="624" t="s">
        <v>1101</v>
      </c>
      <c r="B34" s="625"/>
      <c r="C34" s="626"/>
      <c r="D34" s="624" t="s">
        <v>1102</v>
      </c>
      <c r="E34" s="625"/>
      <c r="F34" s="625"/>
      <c r="G34" s="390" t="s">
        <v>1523</v>
      </c>
      <c r="H34" s="390" t="s">
        <v>1523</v>
      </c>
      <c r="I34" s="627" t="s">
        <v>1524</v>
      </c>
      <c r="J34" s="628"/>
      <c r="K34" s="629"/>
      <c r="L34" s="390"/>
      <c r="M34" s="390" t="s">
        <v>1525</v>
      </c>
      <c r="N34" s="391" t="s">
        <v>1525</v>
      </c>
    </row>
    <row r="35" spans="1:14" ht="13.5" thickBot="1" x14ac:dyDescent="0.25">
      <c r="A35" s="624"/>
      <c r="B35" s="625"/>
      <c r="C35" s="626"/>
      <c r="D35" s="624" t="s">
        <v>1103</v>
      </c>
      <c r="E35" s="625"/>
      <c r="F35" s="625"/>
      <c r="G35" s="390" t="s">
        <v>1526</v>
      </c>
      <c r="H35" s="390" t="s">
        <v>1527</v>
      </c>
      <c r="I35" s="627" t="s">
        <v>1528</v>
      </c>
      <c r="J35" s="628"/>
      <c r="K35" s="629"/>
      <c r="L35" s="390" t="s">
        <v>1529</v>
      </c>
      <c r="M35" s="390" t="s">
        <v>1530</v>
      </c>
      <c r="N35" s="391" t="s">
        <v>1531</v>
      </c>
    </row>
    <row r="36" spans="1:14" ht="13.5" thickBot="1" x14ac:dyDescent="0.25">
      <c r="A36" s="624" t="s">
        <v>1239</v>
      </c>
      <c r="B36" s="625"/>
      <c r="C36" s="626"/>
      <c r="D36" s="624" t="s">
        <v>1240</v>
      </c>
      <c r="E36" s="625"/>
      <c r="F36" s="625"/>
      <c r="G36" s="390"/>
      <c r="H36" s="390"/>
      <c r="I36" s="627"/>
      <c r="J36" s="628"/>
      <c r="K36" s="629"/>
      <c r="L36" s="390"/>
      <c r="M36" s="390" t="s">
        <v>1471</v>
      </c>
      <c r="N36" s="391" t="s">
        <v>1471</v>
      </c>
    </row>
    <row r="37" spans="1:14" ht="13.5" thickBot="1" x14ac:dyDescent="0.25">
      <c r="A37" s="624" t="s">
        <v>1241</v>
      </c>
      <c r="B37" s="625"/>
      <c r="C37" s="626"/>
      <c r="D37" s="624" t="s">
        <v>1242</v>
      </c>
      <c r="E37" s="625"/>
      <c r="F37" s="625"/>
      <c r="G37" s="390"/>
      <c r="H37" s="390"/>
      <c r="I37" s="627"/>
      <c r="J37" s="628"/>
      <c r="K37" s="629"/>
      <c r="L37" s="390"/>
      <c r="M37" s="390" t="s">
        <v>1471</v>
      </c>
      <c r="N37" s="391" t="s">
        <v>1471</v>
      </c>
    </row>
    <row r="38" spans="1:14" ht="13.5" thickBot="1" x14ac:dyDescent="0.25">
      <c r="A38" s="624" t="s">
        <v>1243</v>
      </c>
      <c r="B38" s="625"/>
      <c r="C38" s="626"/>
      <c r="D38" s="624" t="s">
        <v>1244</v>
      </c>
      <c r="E38" s="625"/>
      <c r="F38" s="625"/>
      <c r="G38" s="390"/>
      <c r="H38" s="390"/>
      <c r="I38" s="627"/>
      <c r="J38" s="628"/>
      <c r="K38" s="629"/>
      <c r="L38" s="390"/>
      <c r="M38" s="390" t="s">
        <v>1471</v>
      </c>
      <c r="N38" s="391" t="s">
        <v>1471</v>
      </c>
    </row>
    <row r="39" spans="1:14" ht="13.5" thickBot="1" x14ac:dyDescent="0.25">
      <c r="A39" s="624"/>
      <c r="B39" s="625"/>
      <c r="C39" s="626"/>
      <c r="D39" s="624" t="s">
        <v>1245</v>
      </c>
      <c r="E39" s="625"/>
      <c r="F39" s="625"/>
      <c r="G39" s="390"/>
      <c r="H39" s="390"/>
      <c r="I39" s="627"/>
      <c r="J39" s="628"/>
      <c r="K39" s="629"/>
      <c r="L39" s="390"/>
      <c r="M39" s="390" t="s">
        <v>1471</v>
      </c>
      <c r="N39" s="391" t="s">
        <v>1471</v>
      </c>
    </row>
    <row r="40" spans="1:14" ht="13.5" thickBot="1" x14ac:dyDescent="0.25">
      <c r="A40" s="642"/>
      <c r="B40" s="643"/>
      <c r="C40" s="644"/>
      <c r="D40" s="642" t="s">
        <v>1532</v>
      </c>
      <c r="E40" s="643"/>
      <c r="F40" s="643"/>
      <c r="G40" s="395" t="s">
        <v>1533</v>
      </c>
      <c r="H40" s="395" t="s">
        <v>1534</v>
      </c>
      <c r="I40" s="645" t="s">
        <v>1535</v>
      </c>
      <c r="J40" s="646"/>
      <c r="K40" s="647"/>
      <c r="L40" s="395" t="s">
        <v>1529</v>
      </c>
      <c r="M40" s="395" t="s">
        <v>1536</v>
      </c>
      <c r="N40" s="396" t="s">
        <v>1537</v>
      </c>
    </row>
    <row r="41" spans="1:14" ht="13.5" thickBot="1" x14ac:dyDescent="0.25">
      <c r="A41" s="624" t="s">
        <v>1538</v>
      </c>
      <c r="B41" s="625"/>
      <c r="C41" s="626"/>
      <c r="D41" s="624" t="s">
        <v>1539</v>
      </c>
      <c r="E41" s="625"/>
      <c r="F41" s="625"/>
      <c r="G41" s="390"/>
      <c r="H41" s="390"/>
      <c r="I41" s="627"/>
      <c r="J41" s="628"/>
      <c r="K41" s="629"/>
      <c r="L41" s="390"/>
      <c r="M41" s="390" t="s">
        <v>1471</v>
      </c>
      <c r="N41" s="391" t="s">
        <v>1471</v>
      </c>
    </row>
    <row r="42" spans="1:14" ht="13.5" thickBot="1" x14ac:dyDescent="0.25">
      <c r="A42" s="624" t="s">
        <v>1540</v>
      </c>
      <c r="B42" s="625"/>
      <c r="C42" s="626"/>
      <c r="D42" s="624" t="s">
        <v>1541</v>
      </c>
      <c r="E42" s="625"/>
      <c r="F42" s="625"/>
      <c r="G42" s="390"/>
      <c r="H42" s="390"/>
      <c r="I42" s="627"/>
      <c r="J42" s="628"/>
      <c r="K42" s="629"/>
      <c r="L42" s="390"/>
      <c r="M42" s="390" t="s">
        <v>1471</v>
      </c>
      <c r="N42" s="391" t="s">
        <v>1471</v>
      </c>
    </row>
    <row r="43" spans="1:14" ht="13.5" thickBot="1" x14ac:dyDescent="0.25">
      <c r="A43" s="624" t="s">
        <v>1315</v>
      </c>
      <c r="B43" s="625"/>
      <c r="C43" s="626"/>
      <c r="D43" s="624" t="s">
        <v>1316</v>
      </c>
      <c r="E43" s="625"/>
      <c r="F43" s="625"/>
      <c r="G43" s="390"/>
      <c r="H43" s="390"/>
      <c r="I43" s="627"/>
      <c r="J43" s="628"/>
      <c r="K43" s="629"/>
      <c r="L43" s="390"/>
      <c r="M43" s="390" t="s">
        <v>1471</v>
      </c>
      <c r="N43" s="391" t="s">
        <v>1471</v>
      </c>
    </row>
    <row r="44" spans="1:14" ht="13.5" thickBot="1" x14ac:dyDescent="0.25">
      <c r="A44" s="624" t="s">
        <v>1184</v>
      </c>
      <c r="B44" s="625"/>
      <c r="C44" s="626"/>
      <c r="D44" s="624" t="s">
        <v>1185</v>
      </c>
      <c r="E44" s="625"/>
      <c r="F44" s="625"/>
      <c r="G44" s="390"/>
      <c r="H44" s="390"/>
      <c r="I44" s="627"/>
      <c r="J44" s="628"/>
      <c r="K44" s="629"/>
      <c r="L44" s="390"/>
      <c r="M44" s="390" t="s">
        <v>1471</v>
      </c>
      <c r="N44" s="391" t="s">
        <v>1471</v>
      </c>
    </row>
    <row r="45" spans="1:14" ht="13.5" thickBot="1" x14ac:dyDescent="0.25">
      <c r="A45" s="624" t="s">
        <v>1104</v>
      </c>
      <c r="B45" s="625"/>
      <c r="C45" s="626"/>
      <c r="D45" s="624" t="s">
        <v>1105</v>
      </c>
      <c r="E45" s="625"/>
      <c r="F45" s="625"/>
      <c r="G45" s="390" t="s">
        <v>1542</v>
      </c>
      <c r="H45" s="390" t="s">
        <v>1542</v>
      </c>
      <c r="I45" s="627" t="s">
        <v>1542</v>
      </c>
      <c r="J45" s="628"/>
      <c r="K45" s="629"/>
      <c r="L45" s="390"/>
      <c r="M45" s="390" t="s">
        <v>86</v>
      </c>
      <c r="N45" s="391" t="s">
        <v>86</v>
      </c>
    </row>
    <row r="46" spans="1:14" ht="13.5" thickBot="1" x14ac:dyDescent="0.25">
      <c r="A46" s="624" t="s">
        <v>120</v>
      </c>
      <c r="B46" s="625"/>
      <c r="C46" s="626"/>
      <c r="D46" s="624" t="s">
        <v>1246</v>
      </c>
      <c r="E46" s="625"/>
      <c r="F46" s="625"/>
      <c r="G46" s="390" t="s">
        <v>1543</v>
      </c>
      <c r="H46" s="390" t="s">
        <v>1544</v>
      </c>
      <c r="I46" s="627" t="s">
        <v>1545</v>
      </c>
      <c r="J46" s="628"/>
      <c r="K46" s="629"/>
      <c r="L46" s="390" t="s">
        <v>1546</v>
      </c>
      <c r="M46" s="390" t="s">
        <v>1547</v>
      </c>
      <c r="N46" s="391" t="s">
        <v>1548</v>
      </c>
    </row>
    <row r="47" spans="1:14" ht="13.5" thickBot="1" x14ac:dyDescent="0.25">
      <c r="A47" s="624" t="s">
        <v>1247</v>
      </c>
      <c r="B47" s="625"/>
      <c r="C47" s="626"/>
      <c r="D47" s="624" t="s">
        <v>1248</v>
      </c>
      <c r="E47" s="625"/>
      <c r="F47" s="625"/>
      <c r="G47" s="390"/>
      <c r="H47" s="390"/>
      <c r="I47" s="627"/>
      <c r="J47" s="628"/>
      <c r="K47" s="629"/>
      <c r="L47" s="390"/>
      <c r="M47" s="390" t="s">
        <v>1471</v>
      </c>
      <c r="N47" s="391" t="s">
        <v>1471</v>
      </c>
    </row>
    <row r="48" spans="1:14" ht="13.5" thickBot="1" x14ac:dyDescent="0.25">
      <c r="A48" s="624" t="s">
        <v>1249</v>
      </c>
      <c r="B48" s="625"/>
      <c r="C48" s="626"/>
      <c r="D48" s="624" t="s">
        <v>1250</v>
      </c>
      <c r="E48" s="625"/>
      <c r="F48" s="625"/>
      <c r="G48" s="390"/>
      <c r="H48" s="390"/>
      <c r="I48" s="627"/>
      <c r="J48" s="628"/>
      <c r="K48" s="629"/>
      <c r="L48" s="390"/>
      <c r="M48" s="390" t="s">
        <v>1471</v>
      </c>
      <c r="N48" s="391" t="s">
        <v>1471</v>
      </c>
    </row>
    <row r="49" spans="1:14" ht="13.5" thickBot="1" x14ac:dyDescent="0.25">
      <c r="A49" s="624" t="s">
        <v>1251</v>
      </c>
      <c r="B49" s="625"/>
      <c r="C49" s="626"/>
      <c r="D49" s="624" t="s">
        <v>1252</v>
      </c>
      <c r="E49" s="625"/>
      <c r="F49" s="625"/>
      <c r="G49" s="390"/>
      <c r="H49" s="390"/>
      <c r="I49" s="627"/>
      <c r="J49" s="628"/>
      <c r="K49" s="629"/>
      <c r="L49" s="390"/>
      <c r="M49" s="390" t="s">
        <v>1471</v>
      </c>
      <c r="N49" s="391" t="s">
        <v>1471</v>
      </c>
    </row>
    <row r="50" spans="1:14" ht="13.5" thickBot="1" x14ac:dyDescent="0.25">
      <c r="A50" s="624" t="s">
        <v>1253</v>
      </c>
      <c r="B50" s="625"/>
      <c r="C50" s="626"/>
      <c r="D50" s="624" t="s">
        <v>1254</v>
      </c>
      <c r="E50" s="625"/>
      <c r="F50" s="625"/>
      <c r="G50" s="390"/>
      <c r="H50" s="390"/>
      <c r="I50" s="627"/>
      <c r="J50" s="628"/>
      <c r="K50" s="629"/>
      <c r="L50" s="390"/>
      <c r="M50" s="390" t="s">
        <v>1471</v>
      </c>
      <c r="N50" s="391" t="s">
        <v>1471</v>
      </c>
    </row>
    <row r="51" spans="1:14" ht="13.5" thickBot="1" x14ac:dyDescent="0.25">
      <c r="A51" s="624" t="s">
        <v>1255</v>
      </c>
      <c r="B51" s="625"/>
      <c r="C51" s="626"/>
      <c r="D51" s="624" t="s">
        <v>1256</v>
      </c>
      <c r="E51" s="625"/>
      <c r="F51" s="625"/>
      <c r="G51" s="390"/>
      <c r="H51" s="390"/>
      <c r="I51" s="627"/>
      <c r="J51" s="628"/>
      <c r="K51" s="629"/>
      <c r="L51" s="390"/>
      <c r="M51" s="390" t="s">
        <v>1471</v>
      </c>
      <c r="N51" s="391" t="s">
        <v>1471</v>
      </c>
    </row>
    <row r="52" spans="1:14" ht="13.5" thickBot="1" x14ac:dyDescent="0.25">
      <c r="A52" s="624" t="s">
        <v>1257</v>
      </c>
      <c r="B52" s="625"/>
      <c r="C52" s="626"/>
      <c r="D52" s="624" t="s">
        <v>1258</v>
      </c>
      <c r="E52" s="625"/>
      <c r="F52" s="625"/>
      <c r="G52" s="390"/>
      <c r="H52" s="390"/>
      <c r="I52" s="627"/>
      <c r="J52" s="628"/>
      <c r="K52" s="629"/>
      <c r="L52" s="390"/>
      <c r="M52" s="390" t="s">
        <v>1471</v>
      </c>
      <c r="N52" s="391" t="s">
        <v>1471</v>
      </c>
    </row>
    <row r="53" spans="1:14" ht="13.5" thickBot="1" x14ac:dyDescent="0.25">
      <c r="A53" s="624" t="s">
        <v>1259</v>
      </c>
      <c r="B53" s="625"/>
      <c r="C53" s="626"/>
      <c r="D53" s="624" t="s">
        <v>1260</v>
      </c>
      <c r="E53" s="625"/>
      <c r="F53" s="625"/>
      <c r="G53" s="390"/>
      <c r="H53" s="390" t="s">
        <v>1549</v>
      </c>
      <c r="I53" s="627" t="s">
        <v>1550</v>
      </c>
      <c r="J53" s="628"/>
      <c r="K53" s="629"/>
      <c r="L53" s="390"/>
      <c r="M53" s="390" t="s">
        <v>1471</v>
      </c>
      <c r="N53" s="391" t="s">
        <v>1551</v>
      </c>
    </row>
    <row r="54" spans="1:14" ht="13.5" thickBot="1" x14ac:dyDescent="0.25">
      <c r="A54" s="624"/>
      <c r="B54" s="625"/>
      <c r="C54" s="626"/>
      <c r="D54" s="624" t="s">
        <v>1106</v>
      </c>
      <c r="E54" s="625"/>
      <c r="F54" s="625"/>
      <c r="G54" s="390" t="s">
        <v>1552</v>
      </c>
      <c r="H54" s="390" t="s">
        <v>1553</v>
      </c>
      <c r="I54" s="627" t="s">
        <v>1554</v>
      </c>
      <c r="J54" s="628"/>
      <c r="K54" s="629"/>
      <c r="L54" s="390" t="s">
        <v>1546</v>
      </c>
      <c r="M54" s="390" t="s">
        <v>1555</v>
      </c>
      <c r="N54" s="391" t="s">
        <v>1556</v>
      </c>
    </row>
    <row r="55" spans="1:14" ht="13.5" thickBot="1" x14ac:dyDescent="0.25">
      <c r="A55" s="642"/>
      <c r="B55" s="643"/>
      <c r="C55" s="644"/>
      <c r="D55" s="642" t="s">
        <v>1557</v>
      </c>
      <c r="E55" s="643"/>
      <c r="F55" s="643"/>
      <c r="G55" s="395" t="s">
        <v>1558</v>
      </c>
      <c r="H55" s="395" t="s">
        <v>1559</v>
      </c>
      <c r="I55" s="645" t="s">
        <v>1560</v>
      </c>
      <c r="J55" s="646"/>
      <c r="K55" s="647"/>
      <c r="L55" s="395" t="s">
        <v>1561</v>
      </c>
      <c r="M55" s="395" t="s">
        <v>1562</v>
      </c>
      <c r="N55" s="396" t="s">
        <v>1563</v>
      </c>
    </row>
    <row r="56" spans="1:14" ht="16.5" thickBot="1" x14ac:dyDescent="0.25">
      <c r="A56" s="639" t="s">
        <v>127</v>
      </c>
      <c r="B56" s="640"/>
      <c r="C56" s="640"/>
      <c r="D56" s="640"/>
      <c r="E56" s="640"/>
      <c r="F56" s="640"/>
      <c r="G56" s="640"/>
      <c r="H56" s="640"/>
      <c r="I56" s="640"/>
      <c r="J56" s="640"/>
      <c r="K56" s="640"/>
      <c r="L56" s="640"/>
      <c r="M56" s="640"/>
      <c r="N56" s="641"/>
    </row>
    <row r="57" spans="1:14" ht="13.5" thickBot="1" x14ac:dyDescent="0.25">
      <c r="A57" s="624" t="s">
        <v>1107</v>
      </c>
      <c r="B57" s="625"/>
      <c r="C57" s="626"/>
      <c r="D57" s="624" t="s">
        <v>2</v>
      </c>
      <c r="E57" s="625"/>
      <c r="F57" s="625"/>
      <c r="G57" s="397" t="s">
        <v>1564</v>
      </c>
      <c r="H57" s="397" t="s">
        <v>1565</v>
      </c>
      <c r="I57" s="627" t="s">
        <v>1566</v>
      </c>
      <c r="J57" s="628"/>
      <c r="K57" s="629"/>
      <c r="L57" s="397" t="s">
        <v>1567</v>
      </c>
      <c r="M57" s="397" t="s">
        <v>1568</v>
      </c>
      <c r="N57" s="398" t="s">
        <v>1569</v>
      </c>
    </row>
    <row r="58" spans="1:14" ht="13.5" thickBot="1" x14ac:dyDescent="0.25">
      <c r="A58" s="624"/>
      <c r="B58" s="625"/>
      <c r="C58" s="626"/>
      <c r="D58" s="624" t="s">
        <v>1108</v>
      </c>
      <c r="E58" s="625"/>
      <c r="F58" s="625"/>
      <c r="G58" s="625"/>
      <c r="H58" s="625"/>
      <c r="I58" s="625"/>
      <c r="J58" s="625"/>
      <c r="K58" s="625"/>
      <c r="L58" s="625"/>
      <c r="M58" s="625"/>
      <c r="N58" s="625"/>
    </row>
    <row r="59" spans="1:14" ht="13.5" thickBot="1" x14ac:dyDescent="0.25">
      <c r="A59" s="624" t="s">
        <v>325</v>
      </c>
      <c r="B59" s="625"/>
      <c r="C59" s="626"/>
      <c r="D59" s="624" t="s">
        <v>1246</v>
      </c>
      <c r="E59" s="625"/>
      <c r="F59" s="625"/>
      <c r="G59" s="397"/>
      <c r="H59" s="397" t="s">
        <v>1570</v>
      </c>
      <c r="I59" s="627" t="s">
        <v>1571</v>
      </c>
      <c r="J59" s="628"/>
      <c r="K59" s="629"/>
      <c r="L59" s="397" t="s">
        <v>1572</v>
      </c>
      <c r="M59" s="397" t="s">
        <v>1471</v>
      </c>
      <c r="N59" s="398" t="s">
        <v>1573</v>
      </c>
    </row>
    <row r="60" spans="1:14" ht="13.5" thickBot="1" x14ac:dyDescent="0.25">
      <c r="A60" s="624" t="s">
        <v>1109</v>
      </c>
      <c r="B60" s="625"/>
      <c r="C60" s="626"/>
      <c r="D60" s="624" t="s">
        <v>3</v>
      </c>
      <c r="E60" s="625"/>
      <c r="F60" s="625"/>
      <c r="G60" s="397" t="s">
        <v>1574</v>
      </c>
      <c r="H60" s="397" t="s">
        <v>1575</v>
      </c>
      <c r="I60" s="627" t="s">
        <v>1576</v>
      </c>
      <c r="J60" s="628"/>
      <c r="K60" s="629"/>
      <c r="L60" s="397" t="s">
        <v>1577</v>
      </c>
      <c r="M60" s="397" t="s">
        <v>1578</v>
      </c>
      <c r="N60" s="398" t="s">
        <v>1579</v>
      </c>
    </row>
    <row r="61" spans="1:14" ht="13.5" thickBot="1" x14ac:dyDescent="0.25">
      <c r="A61" s="624"/>
      <c r="B61" s="625"/>
      <c r="C61" s="626"/>
      <c r="D61" s="624" t="s">
        <v>1108</v>
      </c>
      <c r="E61" s="625"/>
      <c r="F61" s="625"/>
      <c r="G61" s="625"/>
      <c r="H61" s="625"/>
      <c r="I61" s="625"/>
      <c r="J61" s="625"/>
      <c r="K61" s="625"/>
      <c r="L61" s="625"/>
      <c r="M61" s="625"/>
      <c r="N61" s="625"/>
    </row>
    <row r="62" spans="1:14" ht="13.5" thickBot="1" x14ac:dyDescent="0.25">
      <c r="A62" s="624" t="s">
        <v>1261</v>
      </c>
      <c r="B62" s="625"/>
      <c r="C62" s="626"/>
      <c r="D62" s="624" t="s">
        <v>1260</v>
      </c>
      <c r="E62" s="625"/>
      <c r="F62" s="625"/>
      <c r="G62" s="397"/>
      <c r="H62" s="397"/>
      <c r="I62" s="627"/>
      <c r="J62" s="628"/>
      <c r="K62" s="629"/>
      <c r="L62" s="397"/>
      <c r="M62" s="397" t="s">
        <v>1471</v>
      </c>
      <c r="N62" s="398" t="s">
        <v>1471</v>
      </c>
    </row>
    <row r="63" spans="1:14" ht="13.5" thickBot="1" x14ac:dyDescent="0.25">
      <c r="A63" s="642"/>
      <c r="B63" s="643"/>
      <c r="C63" s="644"/>
      <c r="D63" s="642" t="s">
        <v>1580</v>
      </c>
      <c r="E63" s="643"/>
      <c r="F63" s="643"/>
      <c r="G63" s="395" t="s">
        <v>1581</v>
      </c>
      <c r="H63" s="395" t="s">
        <v>1582</v>
      </c>
      <c r="I63" s="645" t="s">
        <v>1583</v>
      </c>
      <c r="J63" s="646"/>
      <c r="K63" s="647"/>
      <c r="L63" s="395" t="s">
        <v>1584</v>
      </c>
      <c r="M63" s="395" t="s">
        <v>1265</v>
      </c>
      <c r="N63" s="396" t="s">
        <v>1585</v>
      </c>
    </row>
    <row r="64" spans="1:14" ht="13.5" thickBot="1" x14ac:dyDescent="0.25">
      <c r="A64" s="642"/>
      <c r="B64" s="643"/>
      <c r="C64" s="644"/>
      <c r="D64" s="642" t="s">
        <v>1586</v>
      </c>
      <c r="E64" s="643"/>
      <c r="F64" s="643"/>
      <c r="G64" s="399" t="s">
        <v>1587</v>
      </c>
      <c r="H64" s="399" t="s">
        <v>1588</v>
      </c>
      <c r="I64" s="648" t="s">
        <v>1589</v>
      </c>
      <c r="J64" s="649"/>
      <c r="K64" s="650"/>
      <c r="L64" s="399" t="s">
        <v>1590</v>
      </c>
      <c r="M64" s="395" t="s">
        <v>1591</v>
      </c>
      <c r="N64" s="396" t="s">
        <v>1592</v>
      </c>
    </row>
    <row r="65" spans="1:14" ht="23.25" thickBot="1" x14ac:dyDescent="0.25">
      <c r="A65" s="636" t="s">
        <v>1</v>
      </c>
      <c r="B65" s="637"/>
      <c r="C65" s="638"/>
      <c r="D65" s="636" t="s">
        <v>1079</v>
      </c>
      <c r="E65" s="637"/>
      <c r="F65" s="637"/>
      <c r="G65" s="388" t="s">
        <v>58</v>
      </c>
      <c r="H65" s="388" t="s">
        <v>1081</v>
      </c>
      <c r="I65" s="636" t="s">
        <v>1082</v>
      </c>
      <c r="J65" s="637"/>
      <c r="K65" s="638"/>
      <c r="L65" s="388" t="s">
        <v>1467</v>
      </c>
      <c r="M65" s="388" t="s">
        <v>1468</v>
      </c>
      <c r="N65" s="389" t="s">
        <v>1469</v>
      </c>
    </row>
    <row r="66" spans="1:14" ht="16.5" thickBot="1" x14ac:dyDescent="0.25">
      <c r="A66" s="639" t="s">
        <v>1110</v>
      </c>
      <c r="B66" s="640"/>
      <c r="C66" s="640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641"/>
    </row>
    <row r="67" spans="1:14" ht="13.5" thickBot="1" x14ac:dyDescent="0.25">
      <c r="A67" s="624" t="s">
        <v>1186</v>
      </c>
      <c r="B67" s="625"/>
      <c r="C67" s="626"/>
      <c r="D67" s="624" t="s">
        <v>1187</v>
      </c>
      <c r="E67" s="625"/>
      <c r="F67" s="625"/>
      <c r="G67" s="397"/>
      <c r="H67" s="397"/>
      <c r="I67" s="627"/>
      <c r="J67" s="628"/>
      <c r="K67" s="629"/>
      <c r="L67" s="397"/>
      <c r="M67" s="397" t="s">
        <v>1471</v>
      </c>
      <c r="N67" s="398" t="s">
        <v>1471</v>
      </c>
    </row>
    <row r="68" spans="1:14" ht="13.5" thickBot="1" x14ac:dyDescent="0.25">
      <c r="A68" s="624" t="s">
        <v>1188</v>
      </c>
      <c r="B68" s="625"/>
      <c r="C68" s="626"/>
      <c r="D68" s="624" t="s">
        <v>1189</v>
      </c>
      <c r="E68" s="625"/>
      <c r="F68" s="625"/>
      <c r="G68" s="397"/>
      <c r="H68" s="397"/>
      <c r="I68" s="627"/>
      <c r="J68" s="628"/>
      <c r="K68" s="629"/>
      <c r="L68" s="397"/>
      <c r="M68" s="397" t="s">
        <v>1471</v>
      </c>
      <c r="N68" s="398" t="s">
        <v>1471</v>
      </c>
    </row>
    <row r="69" spans="1:14" ht="13.5" thickBot="1" x14ac:dyDescent="0.25">
      <c r="A69" s="624" t="s">
        <v>1111</v>
      </c>
      <c r="B69" s="625"/>
      <c r="C69" s="626"/>
      <c r="D69" s="624" t="s">
        <v>1112</v>
      </c>
      <c r="E69" s="625"/>
      <c r="F69" s="625"/>
      <c r="G69" s="397" t="s">
        <v>1593</v>
      </c>
      <c r="H69" s="397" t="s">
        <v>1594</v>
      </c>
      <c r="I69" s="627"/>
      <c r="J69" s="628"/>
      <c r="K69" s="629"/>
      <c r="L69" s="397" t="s">
        <v>1595</v>
      </c>
      <c r="M69" s="397"/>
      <c r="N69" s="398"/>
    </row>
    <row r="70" spans="1:14" ht="13.5" thickBot="1" x14ac:dyDescent="0.25">
      <c r="A70" s="624" t="s">
        <v>1111</v>
      </c>
      <c r="B70" s="625"/>
      <c r="C70" s="626"/>
      <c r="D70" s="624" t="s">
        <v>1113</v>
      </c>
      <c r="E70" s="625"/>
      <c r="F70" s="625"/>
      <c r="G70" s="397"/>
      <c r="H70" s="397"/>
      <c r="I70" s="627"/>
      <c r="J70" s="628"/>
      <c r="K70" s="629"/>
      <c r="L70" s="397"/>
      <c r="M70" s="397"/>
      <c r="N70" s="398"/>
    </row>
    <row r="71" spans="1:14" ht="13.5" thickBot="1" x14ac:dyDescent="0.25">
      <c r="A71" s="624" t="s">
        <v>1111</v>
      </c>
      <c r="B71" s="625"/>
      <c r="C71" s="626"/>
      <c r="D71" s="624" t="s">
        <v>1114</v>
      </c>
      <c r="E71" s="625"/>
      <c r="F71" s="625"/>
      <c r="G71" s="397" t="s">
        <v>1593</v>
      </c>
      <c r="H71" s="397" t="s">
        <v>1594</v>
      </c>
      <c r="I71" s="627" t="s">
        <v>1596</v>
      </c>
      <c r="J71" s="628"/>
      <c r="K71" s="629"/>
      <c r="L71" s="397" t="s">
        <v>1595</v>
      </c>
      <c r="M71" s="397" t="s">
        <v>1597</v>
      </c>
      <c r="N71" s="398" t="s">
        <v>1327</v>
      </c>
    </row>
    <row r="72" spans="1:14" ht="13.5" thickBot="1" x14ac:dyDescent="0.25">
      <c r="A72" s="624" t="s">
        <v>1115</v>
      </c>
      <c r="B72" s="625"/>
      <c r="C72" s="626"/>
      <c r="D72" s="624" t="s">
        <v>1116</v>
      </c>
      <c r="E72" s="625"/>
      <c r="F72" s="625"/>
      <c r="G72" s="397"/>
      <c r="H72" s="397"/>
      <c r="I72" s="627" t="s">
        <v>1598</v>
      </c>
      <c r="J72" s="628"/>
      <c r="K72" s="629"/>
      <c r="L72" s="397"/>
      <c r="M72" s="397" t="s">
        <v>1471</v>
      </c>
      <c r="N72" s="398" t="s">
        <v>1471</v>
      </c>
    </row>
    <row r="73" spans="1:14" ht="13.5" thickBot="1" x14ac:dyDescent="0.25">
      <c r="A73" s="624" t="s">
        <v>1117</v>
      </c>
      <c r="B73" s="625"/>
      <c r="C73" s="626"/>
      <c r="D73" s="624" t="s">
        <v>1118</v>
      </c>
      <c r="E73" s="625"/>
      <c r="F73" s="625"/>
      <c r="G73" s="397"/>
      <c r="H73" s="397"/>
      <c r="I73" s="651" t="s">
        <v>1599</v>
      </c>
      <c r="J73" s="652"/>
      <c r="K73" s="653"/>
      <c r="L73" s="397"/>
      <c r="M73" s="397" t="s">
        <v>1471</v>
      </c>
      <c r="N73" s="398" t="s">
        <v>1471</v>
      </c>
    </row>
    <row r="74" spans="1:14" ht="13.5" thickBot="1" x14ac:dyDescent="0.25">
      <c r="A74" s="624" t="s">
        <v>1119</v>
      </c>
      <c r="B74" s="625"/>
      <c r="C74" s="626"/>
      <c r="D74" s="624" t="s">
        <v>334</v>
      </c>
      <c r="E74" s="625"/>
      <c r="F74" s="625"/>
      <c r="G74" s="397"/>
      <c r="H74" s="397"/>
      <c r="I74" s="651" t="s">
        <v>1600</v>
      </c>
      <c r="J74" s="652"/>
      <c r="K74" s="653"/>
      <c r="L74" s="397"/>
      <c r="M74" s="397" t="s">
        <v>1471</v>
      </c>
      <c r="N74" s="398" t="s">
        <v>1471</v>
      </c>
    </row>
    <row r="75" spans="1:14" ht="13.5" thickBot="1" x14ac:dyDescent="0.25">
      <c r="A75" s="657"/>
      <c r="B75" s="658"/>
      <c r="C75" s="659"/>
      <c r="D75" s="657" t="s">
        <v>1601</v>
      </c>
      <c r="E75" s="658"/>
      <c r="F75" s="658"/>
      <c r="G75" s="400" t="s">
        <v>1593</v>
      </c>
      <c r="H75" s="400" t="s">
        <v>1594</v>
      </c>
      <c r="I75" s="660" t="s">
        <v>1602</v>
      </c>
      <c r="J75" s="661"/>
      <c r="K75" s="662"/>
      <c r="L75" s="400" t="s">
        <v>1595</v>
      </c>
      <c r="M75" s="400" t="s">
        <v>1591</v>
      </c>
      <c r="N75" s="401" t="s">
        <v>1592</v>
      </c>
    </row>
    <row r="76" spans="1:14" ht="13.5" thickBot="1" x14ac:dyDescent="0.25">
      <c r="A76" s="663"/>
      <c r="B76" s="664"/>
      <c r="C76" s="664"/>
      <c r="D76" s="664"/>
      <c r="E76" s="664"/>
      <c r="F76" s="664"/>
      <c r="G76" s="664"/>
      <c r="H76" s="664"/>
      <c r="I76" s="664"/>
      <c r="J76" s="664"/>
      <c r="K76" s="664"/>
      <c r="L76" s="664"/>
      <c r="M76" s="664"/>
      <c r="N76" s="665"/>
    </row>
    <row r="77" spans="1:14" ht="13.5" thickBot="1" x14ac:dyDescent="0.25">
      <c r="A77" s="642"/>
      <c r="B77" s="643"/>
      <c r="C77" s="644"/>
      <c r="D77" s="642" t="s">
        <v>1603</v>
      </c>
      <c r="E77" s="643"/>
      <c r="F77" s="643"/>
      <c r="G77" s="395" t="s">
        <v>143</v>
      </c>
      <c r="H77" s="395" t="s">
        <v>143</v>
      </c>
      <c r="I77" s="645" t="s">
        <v>143</v>
      </c>
      <c r="J77" s="646"/>
      <c r="K77" s="647"/>
      <c r="L77" s="395" t="s">
        <v>143</v>
      </c>
      <c r="M77" s="395"/>
      <c r="N77" s="396"/>
    </row>
    <row r="78" spans="1:14" x14ac:dyDescent="0.2">
      <c r="A78" s="654" t="s">
        <v>1604</v>
      </c>
      <c r="B78" s="654"/>
      <c r="C78" s="654"/>
      <c r="D78" s="654"/>
      <c r="E78" s="654"/>
      <c r="F78" s="654"/>
      <c r="G78" s="655"/>
      <c r="H78" s="655"/>
      <c r="I78" s="655"/>
      <c r="J78" s="655"/>
      <c r="K78" s="656" t="s">
        <v>1605</v>
      </c>
      <c r="L78" s="656"/>
      <c r="M78" s="656"/>
      <c r="N78" s="656"/>
    </row>
  </sheetData>
  <mergeCells count="219">
    <mergeCell ref="A78:F78"/>
    <mergeCell ref="G78:J78"/>
    <mergeCell ref="K78:N78"/>
    <mergeCell ref="A75:C75"/>
    <mergeCell ref="D75:F75"/>
    <mergeCell ref="I75:K75"/>
    <mergeCell ref="A76:N76"/>
    <mergeCell ref="A77:C77"/>
    <mergeCell ref="D77:F77"/>
    <mergeCell ref="I77:K77"/>
    <mergeCell ref="A73:C73"/>
    <mergeCell ref="D73:F73"/>
    <mergeCell ref="I73:K73"/>
    <mergeCell ref="A74:C74"/>
    <mergeCell ref="D74:F74"/>
    <mergeCell ref="I74:K74"/>
    <mergeCell ref="A71:C71"/>
    <mergeCell ref="D71:F71"/>
    <mergeCell ref="I71:K71"/>
    <mergeCell ref="A72:C72"/>
    <mergeCell ref="D72:F72"/>
    <mergeCell ref="I72:K72"/>
    <mergeCell ref="A69:C69"/>
    <mergeCell ref="D69:F69"/>
    <mergeCell ref="I69:K69"/>
    <mergeCell ref="A70:C70"/>
    <mergeCell ref="D70:F70"/>
    <mergeCell ref="I70:K70"/>
    <mergeCell ref="A66:N66"/>
    <mergeCell ref="A67:C67"/>
    <mergeCell ref="D67:F67"/>
    <mergeCell ref="I67:K67"/>
    <mergeCell ref="A68:C68"/>
    <mergeCell ref="D68:F68"/>
    <mergeCell ref="I68:K68"/>
    <mergeCell ref="A64:C64"/>
    <mergeCell ref="D64:F64"/>
    <mergeCell ref="I64:K64"/>
    <mergeCell ref="A65:C65"/>
    <mergeCell ref="D65:F65"/>
    <mergeCell ref="I65:K65"/>
    <mergeCell ref="A61:C61"/>
    <mergeCell ref="D61:N61"/>
    <mergeCell ref="A62:C62"/>
    <mergeCell ref="D62:F62"/>
    <mergeCell ref="I62:K62"/>
    <mergeCell ref="A63:C63"/>
    <mergeCell ref="D63:F63"/>
    <mergeCell ref="I63:K63"/>
    <mergeCell ref="A59:C59"/>
    <mergeCell ref="D59:F59"/>
    <mergeCell ref="I59:K59"/>
    <mergeCell ref="A60:C60"/>
    <mergeCell ref="D60:F60"/>
    <mergeCell ref="I60:K60"/>
    <mergeCell ref="A56:N56"/>
    <mergeCell ref="A57:C57"/>
    <mergeCell ref="D57:F57"/>
    <mergeCell ref="I57:K57"/>
    <mergeCell ref="A58:C58"/>
    <mergeCell ref="D58:N58"/>
    <mergeCell ref="A54:C54"/>
    <mergeCell ref="D54:F54"/>
    <mergeCell ref="I54:K54"/>
    <mergeCell ref="A55:C55"/>
    <mergeCell ref="D55:F55"/>
    <mergeCell ref="I55:K55"/>
    <mergeCell ref="A52:C52"/>
    <mergeCell ref="D52:F52"/>
    <mergeCell ref="I52:K52"/>
    <mergeCell ref="A53:C53"/>
    <mergeCell ref="D53:F53"/>
    <mergeCell ref="I53:K53"/>
    <mergeCell ref="A50:C50"/>
    <mergeCell ref="D50:F50"/>
    <mergeCell ref="I50:K50"/>
    <mergeCell ref="A51:C51"/>
    <mergeCell ref="D51:F51"/>
    <mergeCell ref="I51:K51"/>
    <mergeCell ref="A48:C48"/>
    <mergeCell ref="D48:F48"/>
    <mergeCell ref="I48:K48"/>
    <mergeCell ref="A49:C49"/>
    <mergeCell ref="D49:F49"/>
    <mergeCell ref="I49:K49"/>
    <mergeCell ref="A46:C46"/>
    <mergeCell ref="D46:F46"/>
    <mergeCell ref="I46:K46"/>
    <mergeCell ref="A47:C47"/>
    <mergeCell ref="D47:F47"/>
    <mergeCell ref="I47:K47"/>
    <mergeCell ref="A44:C44"/>
    <mergeCell ref="D44:F44"/>
    <mergeCell ref="I44:K44"/>
    <mergeCell ref="A45:C45"/>
    <mergeCell ref="D45:F45"/>
    <mergeCell ref="I45:K45"/>
    <mergeCell ref="A42:C42"/>
    <mergeCell ref="D42:F42"/>
    <mergeCell ref="I42:K42"/>
    <mergeCell ref="A43:C43"/>
    <mergeCell ref="D43:F43"/>
    <mergeCell ref="I43:K43"/>
    <mergeCell ref="A40:C40"/>
    <mergeCell ref="D40:F40"/>
    <mergeCell ref="I40:K40"/>
    <mergeCell ref="A41:C41"/>
    <mergeCell ref="D41:F41"/>
    <mergeCell ref="I41:K41"/>
    <mergeCell ref="A38:C38"/>
    <mergeCell ref="D38:F38"/>
    <mergeCell ref="I38:K38"/>
    <mergeCell ref="A39:C39"/>
    <mergeCell ref="D39:F39"/>
    <mergeCell ref="I39:K39"/>
    <mergeCell ref="A36:C36"/>
    <mergeCell ref="D36:F36"/>
    <mergeCell ref="I36:K36"/>
    <mergeCell ref="A37:C37"/>
    <mergeCell ref="D37:F37"/>
    <mergeCell ref="I37:K37"/>
    <mergeCell ref="A34:C34"/>
    <mergeCell ref="D34:F34"/>
    <mergeCell ref="I34:K34"/>
    <mergeCell ref="A35:C35"/>
    <mergeCell ref="D35:F35"/>
    <mergeCell ref="I35:K35"/>
    <mergeCell ref="A32:C32"/>
    <mergeCell ref="D32:F32"/>
    <mergeCell ref="I32:K32"/>
    <mergeCell ref="A33:C33"/>
    <mergeCell ref="D33:F33"/>
    <mergeCell ref="I33:K33"/>
    <mergeCell ref="A30:C30"/>
    <mergeCell ref="D30:F30"/>
    <mergeCell ref="I30:K30"/>
    <mergeCell ref="A31:C31"/>
    <mergeCell ref="D31:F31"/>
    <mergeCell ref="I31:K31"/>
    <mergeCell ref="A28:C28"/>
    <mergeCell ref="D28:F28"/>
    <mergeCell ref="I28:K28"/>
    <mergeCell ref="A29:C29"/>
    <mergeCell ref="D29:F29"/>
    <mergeCell ref="I29:K29"/>
    <mergeCell ref="A26:C26"/>
    <mergeCell ref="D26:F26"/>
    <mergeCell ref="I26:K26"/>
    <mergeCell ref="A27:C27"/>
    <mergeCell ref="D27:F27"/>
    <mergeCell ref="I27:K27"/>
    <mergeCell ref="A24:C24"/>
    <mergeCell ref="D24:F24"/>
    <mergeCell ref="I24:K24"/>
    <mergeCell ref="A25:C25"/>
    <mergeCell ref="D25:F25"/>
    <mergeCell ref="I25:K25"/>
    <mergeCell ref="A22:C22"/>
    <mergeCell ref="D22:F22"/>
    <mergeCell ref="I22:K22"/>
    <mergeCell ref="A23:C23"/>
    <mergeCell ref="D23:F23"/>
    <mergeCell ref="I23:K23"/>
    <mergeCell ref="A20:C20"/>
    <mergeCell ref="D20:F20"/>
    <mergeCell ref="I20:K20"/>
    <mergeCell ref="A21:C21"/>
    <mergeCell ref="D21:F21"/>
    <mergeCell ref="I21:K21"/>
    <mergeCell ref="A18:C18"/>
    <mergeCell ref="D18:F18"/>
    <mergeCell ref="I18:K18"/>
    <mergeCell ref="A19:C19"/>
    <mergeCell ref="D19:F19"/>
    <mergeCell ref="I19:K19"/>
    <mergeCell ref="A16:C16"/>
    <mergeCell ref="D16:F16"/>
    <mergeCell ref="I16:K16"/>
    <mergeCell ref="A17:C17"/>
    <mergeCell ref="D17:F17"/>
    <mergeCell ref="I17:K17"/>
    <mergeCell ref="A14:C14"/>
    <mergeCell ref="D14:F14"/>
    <mergeCell ref="I14:K14"/>
    <mergeCell ref="A15:C15"/>
    <mergeCell ref="D15:F15"/>
    <mergeCell ref="I15:K15"/>
    <mergeCell ref="A12:C12"/>
    <mergeCell ref="D12:F12"/>
    <mergeCell ref="I12:K12"/>
    <mergeCell ref="A13:C13"/>
    <mergeCell ref="D13:F13"/>
    <mergeCell ref="I13:K13"/>
    <mergeCell ref="A10:C10"/>
    <mergeCell ref="D10:F10"/>
    <mergeCell ref="I10:K10"/>
    <mergeCell ref="A11:C11"/>
    <mergeCell ref="D11:F11"/>
    <mergeCell ref="I11:K11"/>
    <mergeCell ref="A7:C7"/>
    <mergeCell ref="D7:F7"/>
    <mergeCell ref="I7:K7"/>
    <mergeCell ref="A8:N8"/>
    <mergeCell ref="A9:C9"/>
    <mergeCell ref="D9:F9"/>
    <mergeCell ref="I9:K9"/>
    <mergeCell ref="A6:D6"/>
    <mergeCell ref="F6:N6"/>
    <mergeCell ref="A3:D3"/>
    <mergeCell ref="E3:N3"/>
    <mergeCell ref="A4:D4"/>
    <mergeCell ref="F4:N4"/>
    <mergeCell ref="A1:D1"/>
    <mergeCell ref="E1:N1"/>
    <mergeCell ref="A2:B2"/>
    <mergeCell ref="C2:D2"/>
    <mergeCell ref="E2:N2"/>
    <mergeCell ref="A5:D5"/>
    <mergeCell ref="F5:N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0" orientation="portrait" r:id="rId1"/>
  <headerFooter>
    <oddHeader>&amp;CP ř í l o h a  č. 1) 
k usnesení Rady MČ Praha 4 č.12R-316/2023 ze dne 31.5.2023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06"/>
  <sheetViews>
    <sheetView topLeftCell="A11" workbookViewId="0">
      <selection activeCell="B10" sqref="B10"/>
    </sheetView>
  </sheetViews>
  <sheetFormatPr defaultRowHeight="12.75" x14ac:dyDescent="0.2"/>
  <cols>
    <col min="1" max="1" width="27.28515625" style="6" customWidth="1"/>
    <col min="2" max="2" width="69.85546875" style="6" customWidth="1"/>
    <col min="3" max="3" width="16.5703125" style="6" hidden="1" customWidth="1"/>
    <col min="4" max="4" width="16.5703125" style="38" customWidth="1"/>
    <col min="5" max="16384" width="9.140625" style="6"/>
  </cols>
  <sheetData>
    <row r="1" spans="1:5" ht="30" customHeight="1" thickTop="1" x14ac:dyDescent="0.25">
      <c r="A1" s="2" t="s">
        <v>7</v>
      </c>
      <c r="B1" s="3" t="s">
        <v>8</v>
      </c>
      <c r="C1" s="4" t="s">
        <v>9</v>
      </c>
      <c r="D1" s="5" t="s">
        <v>10</v>
      </c>
      <c r="E1" s="6" t="s">
        <v>37</v>
      </c>
    </row>
    <row r="2" spans="1:5" ht="30" customHeight="1" thickBot="1" x14ac:dyDescent="0.3">
      <c r="A2" s="7"/>
      <c r="B2" s="8"/>
      <c r="C2" s="9"/>
      <c r="D2" s="10" t="s">
        <v>11</v>
      </c>
      <c r="E2" s="6" t="s">
        <v>6</v>
      </c>
    </row>
    <row r="3" spans="1:5" ht="30" customHeight="1" x14ac:dyDescent="0.25">
      <c r="A3" s="11" t="s">
        <v>12</v>
      </c>
      <c r="B3" s="12"/>
      <c r="C3" s="13"/>
      <c r="D3" s="14"/>
    </row>
    <row r="4" spans="1:5" ht="20.100000000000001" customHeight="1" x14ac:dyDescent="0.2">
      <c r="A4" s="15" t="s">
        <v>13</v>
      </c>
      <c r="B4" s="16" t="s">
        <v>14</v>
      </c>
      <c r="C4" s="17"/>
      <c r="D4" s="18">
        <v>1000</v>
      </c>
    </row>
    <row r="5" spans="1:5" ht="20.100000000000001" customHeight="1" x14ac:dyDescent="0.2">
      <c r="A5" s="19" t="s">
        <v>15</v>
      </c>
      <c r="B5" s="20" t="s">
        <v>16</v>
      </c>
      <c r="C5" s="21"/>
      <c r="D5" s="22">
        <v>1500</v>
      </c>
    </row>
    <row r="6" spans="1:5" ht="20.100000000000001" customHeight="1" x14ac:dyDescent="0.2">
      <c r="A6" s="19" t="s">
        <v>17</v>
      </c>
      <c r="B6" s="23" t="s">
        <v>18</v>
      </c>
      <c r="C6" s="24"/>
      <c r="D6" s="25">
        <v>1500</v>
      </c>
    </row>
    <row r="7" spans="1:5" ht="20.100000000000001" customHeight="1" x14ac:dyDescent="0.2">
      <c r="A7" s="19" t="s">
        <v>19</v>
      </c>
      <c r="B7" s="23" t="s">
        <v>20</v>
      </c>
      <c r="C7" s="24"/>
      <c r="D7" s="25">
        <v>500</v>
      </c>
    </row>
    <row r="8" spans="1:5" ht="20.100000000000001" customHeight="1" x14ac:dyDescent="0.2">
      <c r="A8" s="19" t="s">
        <v>21</v>
      </c>
      <c r="B8" s="26" t="s">
        <v>22</v>
      </c>
      <c r="C8" s="27">
        <v>180000</v>
      </c>
      <c r="D8" s="28">
        <v>800</v>
      </c>
    </row>
    <row r="9" spans="1:5" ht="20.100000000000001" customHeight="1" x14ac:dyDescent="0.2">
      <c r="A9" s="19" t="s">
        <v>23</v>
      </c>
      <c r="B9" s="26" t="s">
        <v>24</v>
      </c>
      <c r="C9" s="27"/>
      <c r="D9" s="28">
        <v>800</v>
      </c>
    </row>
    <row r="10" spans="1:5" ht="20.100000000000001" customHeight="1" x14ac:dyDescent="0.2">
      <c r="A10" s="19" t="s">
        <v>25</v>
      </c>
      <c r="B10" s="26" t="s">
        <v>26</v>
      </c>
      <c r="C10" s="27"/>
      <c r="D10" s="28">
        <v>1000</v>
      </c>
    </row>
    <row r="11" spans="1:5" ht="20.100000000000001" customHeight="1" x14ac:dyDescent="0.2">
      <c r="A11" s="19" t="s">
        <v>27</v>
      </c>
      <c r="B11" s="26" t="s">
        <v>28</v>
      </c>
      <c r="C11" s="27"/>
      <c r="D11" s="28">
        <v>500</v>
      </c>
    </row>
    <row r="12" spans="1:5" ht="20.100000000000001" customHeight="1" x14ac:dyDescent="0.2">
      <c r="A12" s="19" t="s">
        <v>29</v>
      </c>
      <c r="B12" s="23" t="s">
        <v>30</v>
      </c>
      <c r="C12" s="29"/>
      <c r="D12" s="25">
        <v>1500</v>
      </c>
    </row>
    <row r="13" spans="1:5" ht="20.100000000000001" customHeight="1" x14ac:dyDescent="0.2">
      <c r="A13" s="19" t="s">
        <v>31</v>
      </c>
      <c r="B13" s="20" t="s">
        <v>32</v>
      </c>
      <c r="C13" s="21"/>
      <c r="D13" s="22">
        <v>200</v>
      </c>
    </row>
    <row r="14" spans="1:5" ht="20.100000000000001" customHeight="1" x14ac:dyDescent="0.2">
      <c r="A14" s="19" t="s">
        <v>33</v>
      </c>
      <c r="B14" s="26" t="s">
        <v>34</v>
      </c>
      <c r="C14" s="27"/>
      <c r="D14" s="28">
        <v>400</v>
      </c>
    </row>
    <row r="15" spans="1:5" ht="20.100000000000001" customHeight="1" x14ac:dyDescent="0.2">
      <c r="A15" s="19"/>
      <c r="B15" s="23" t="s">
        <v>35</v>
      </c>
      <c r="C15" s="29"/>
      <c r="D15" s="25">
        <v>4000</v>
      </c>
    </row>
    <row r="16" spans="1:5" ht="20.100000000000001" customHeight="1" x14ac:dyDescent="0.2">
      <c r="A16" s="19"/>
      <c r="B16" s="23" t="s">
        <v>38</v>
      </c>
      <c r="C16" s="29"/>
      <c r="D16" s="25"/>
    </row>
    <row r="17" spans="1:5" ht="20.100000000000001" customHeight="1" x14ac:dyDescent="0.2">
      <c r="A17" s="19"/>
      <c r="B17" s="23" t="s">
        <v>39</v>
      </c>
      <c r="C17" s="29"/>
      <c r="D17" s="25"/>
      <c r="E17" s="6">
        <v>165927.75</v>
      </c>
    </row>
    <row r="18" spans="1:5" ht="20.100000000000001" customHeight="1" x14ac:dyDescent="0.2">
      <c r="A18" s="19"/>
      <c r="B18" s="23" t="s">
        <v>43</v>
      </c>
      <c r="C18" s="29"/>
      <c r="D18" s="25"/>
    </row>
    <row r="19" spans="1:5" ht="20.100000000000001" customHeight="1" x14ac:dyDescent="0.2">
      <c r="A19" s="19"/>
      <c r="B19" s="23"/>
      <c r="C19" s="29"/>
      <c r="D19" s="25"/>
    </row>
    <row r="20" spans="1:5" ht="20.100000000000001" customHeight="1" x14ac:dyDescent="0.2">
      <c r="A20" s="19" t="s">
        <v>40</v>
      </c>
      <c r="B20" s="23"/>
      <c r="C20" s="29"/>
      <c r="D20" s="25"/>
    </row>
    <row r="21" spans="1:5" ht="20.100000000000001" customHeight="1" x14ac:dyDescent="0.2">
      <c r="A21" s="19" t="s">
        <v>41</v>
      </c>
      <c r="B21" s="23" t="s">
        <v>42</v>
      </c>
      <c r="C21" s="29"/>
      <c r="D21" s="25"/>
      <c r="E21" s="6">
        <v>916727.3</v>
      </c>
    </row>
    <row r="22" spans="1:5" ht="20.100000000000001" customHeight="1" x14ac:dyDescent="0.2">
      <c r="A22" s="19"/>
      <c r="B22" s="23" t="s">
        <v>42</v>
      </c>
      <c r="C22" s="29"/>
      <c r="D22" s="25"/>
      <c r="E22" s="6">
        <v>354633</v>
      </c>
    </row>
    <row r="23" spans="1:5" ht="20.100000000000001" customHeight="1" x14ac:dyDescent="0.2">
      <c r="A23" s="19"/>
      <c r="B23" s="23"/>
      <c r="C23" s="29"/>
      <c r="D23" s="25"/>
    </row>
    <row r="24" spans="1:5" ht="20.100000000000001" customHeight="1" x14ac:dyDescent="0.2">
      <c r="A24" s="19"/>
      <c r="B24" s="23"/>
      <c r="C24" s="29"/>
      <c r="D24" s="25"/>
    </row>
    <row r="25" spans="1:5" ht="20.100000000000001" customHeight="1" x14ac:dyDescent="0.2">
      <c r="A25" s="19"/>
      <c r="B25" s="23"/>
      <c r="C25" s="29"/>
      <c r="D25" s="25"/>
    </row>
    <row r="26" spans="1:5" ht="20.100000000000001" customHeight="1" x14ac:dyDescent="0.2">
      <c r="A26" s="19"/>
      <c r="B26" s="26" t="s">
        <v>36</v>
      </c>
      <c r="C26" s="27"/>
      <c r="D26" s="28">
        <v>2000</v>
      </c>
    </row>
    <row r="27" spans="1:5" ht="20.100000000000001" customHeight="1" x14ac:dyDescent="0.2">
      <c r="A27" s="19"/>
      <c r="B27" s="23"/>
      <c r="C27" s="29"/>
      <c r="D27" s="25"/>
    </row>
    <row r="28" spans="1:5" ht="24.95" customHeight="1" thickBot="1" x14ac:dyDescent="0.3">
      <c r="A28" s="30" t="s">
        <v>0</v>
      </c>
      <c r="B28" s="31"/>
      <c r="C28" s="32"/>
      <c r="D28" s="33">
        <f>SUM(D4:D27)</f>
        <v>15700</v>
      </c>
    </row>
    <row r="29" spans="1:5" ht="20.100000000000001" customHeight="1" thickTop="1" x14ac:dyDescent="0.2">
      <c r="A29"/>
      <c r="B29"/>
      <c r="C29"/>
      <c r="D29"/>
    </row>
    <row r="30" spans="1:5" ht="20.100000000000001" customHeight="1" x14ac:dyDescent="0.2">
      <c r="A30"/>
      <c r="B30"/>
      <c r="C30"/>
      <c r="D30"/>
    </row>
    <row r="31" spans="1:5" ht="20.100000000000001" customHeight="1" x14ac:dyDescent="0.2">
      <c r="A31"/>
      <c r="B31"/>
      <c r="C31"/>
      <c r="D31"/>
    </row>
    <row r="32" spans="1:5" ht="20.100000000000001" customHeight="1" x14ac:dyDescent="0.2">
      <c r="A32"/>
      <c r="B32"/>
      <c r="C32"/>
      <c r="D32"/>
    </row>
    <row r="33" spans="1:4" ht="20.100000000000001" customHeight="1" x14ac:dyDescent="0.2">
      <c r="A33"/>
      <c r="B33"/>
      <c r="C33"/>
      <c r="D33"/>
    </row>
    <row r="34" spans="1:4" ht="30" customHeight="1" x14ac:dyDescent="0.2">
      <c r="A34"/>
      <c r="B34"/>
      <c r="C34"/>
      <c r="D34"/>
    </row>
    <row r="35" spans="1:4" ht="30" customHeight="1" x14ac:dyDescent="0.2">
      <c r="A35"/>
      <c r="B35"/>
      <c r="C35"/>
      <c r="D35"/>
    </row>
    <row r="36" spans="1:4" ht="20.100000000000001" customHeight="1" x14ac:dyDescent="0.2">
      <c r="A36"/>
      <c r="B36"/>
      <c r="C36"/>
      <c r="D36"/>
    </row>
    <row r="37" spans="1:4" ht="20.100000000000001" customHeight="1" x14ac:dyDescent="0.2">
      <c r="A37"/>
      <c r="B37"/>
      <c r="C37"/>
      <c r="D37"/>
    </row>
    <row r="38" spans="1:4" ht="20.100000000000001" customHeight="1" x14ac:dyDescent="0.2">
      <c r="A38"/>
      <c r="B38"/>
      <c r="C38"/>
      <c r="D38"/>
    </row>
    <row r="39" spans="1:4" ht="20.100000000000001" customHeight="1" x14ac:dyDescent="0.2">
      <c r="A39"/>
      <c r="B39"/>
      <c r="C39"/>
      <c r="D39"/>
    </row>
    <row r="40" spans="1:4" ht="20.100000000000001" customHeight="1" x14ac:dyDescent="0.2">
      <c r="A40"/>
      <c r="B40"/>
      <c r="C40"/>
      <c r="D40"/>
    </row>
    <row r="41" spans="1:4" ht="20.100000000000001" customHeight="1" x14ac:dyDescent="0.2">
      <c r="A41"/>
      <c r="B41"/>
      <c r="C41"/>
      <c r="D41"/>
    </row>
    <row r="42" spans="1:4" ht="20.100000000000001" customHeight="1" x14ac:dyDescent="0.2">
      <c r="A42"/>
      <c r="B42"/>
      <c r="C42"/>
      <c r="D42"/>
    </row>
    <row r="43" spans="1:4" ht="20.100000000000001" customHeight="1" x14ac:dyDescent="0.2">
      <c r="A43"/>
      <c r="B43"/>
      <c r="C43"/>
      <c r="D43"/>
    </row>
    <row r="44" spans="1:4" ht="20.100000000000001" customHeight="1" x14ac:dyDescent="0.2">
      <c r="A44"/>
      <c r="B44"/>
      <c r="C44"/>
      <c r="D44"/>
    </row>
    <row r="45" spans="1:4" ht="20.100000000000001" customHeight="1" x14ac:dyDescent="0.2">
      <c r="A45"/>
      <c r="B45"/>
      <c r="C45"/>
      <c r="D45"/>
    </row>
    <row r="46" spans="1:4" ht="20.100000000000001" customHeight="1" x14ac:dyDescent="0.2">
      <c r="A46"/>
      <c r="B46"/>
      <c r="C46"/>
      <c r="D46"/>
    </row>
    <row r="47" spans="1:4" ht="20.100000000000001" customHeight="1" x14ac:dyDescent="0.2">
      <c r="A47"/>
      <c r="B47"/>
      <c r="C47"/>
      <c r="D47"/>
    </row>
    <row r="48" spans="1:4" ht="20.100000000000001" customHeight="1" x14ac:dyDescent="0.2">
      <c r="A48"/>
      <c r="B48"/>
      <c r="C48"/>
      <c r="D48"/>
    </row>
    <row r="49" spans="1:251" ht="20.100000000000001" customHeight="1" x14ac:dyDescent="0.2">
      <c r="A49"/>
      <c r="B49"/>
      <c r="C49"/>
      <c r="D49"/>
    </row>
    <row r="50" spans="1:251" ht="20.100000000000001" customHeight="1" x14ac:dyDescent="0.2">
      <c r="A50"/>
      <c r="B50"/>
      <c r="C50"/>
      <c r="D50"/>
    </row>
    <row r="51" spans="1:251" ht="20.100000000000001" customHeight="1" x14ac:dyDescent="0.2">
      <c r="A51"/>
      <c r="B51"/>
      <c r="C51"/>
      <c r="D51"/>
    </row>
    <row r="52" spans="1:251" ht="20.100000000000001" customHeight="1" x14ac:dyDescent="0.2">
      <c r="A52"/>
      <c r="B52"/>
      <c r="C52"/>
      <c r="D52"/>
    </row>
    <row r="53" spans="1:251" ht="20.100000000000001" customHeight="1" x14ac:dyDescent="0.2">
      <c r="A53"/>
      <c r="B53"/>
      <c r="C53"/>
      <c r="D53"/>
    </row>
    <row r="54" spans="1:251" s="34" customFormat="1" ht="30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spans="1:251" ht="30" customHeight="1" x14ac:dyDescent="0.2">
      <c r="A55"/>
      <c r="B55"/>
      <c r="C55"/>
      <c r="D55"/>
    </row>
    <row r="56" spans="1:251" ht="20.100000000000001" customHeight="1" x14ac:dyDescent="0.2">
      <c r="A56"/>
      <c r="B56"/>
      <c r="C56"/>
      <c r="D56"/>
    </row>
    <row r="57" spans="1:251" ht="20.100000000000001" customHeight="1" x14ac:dyDescent="0.2">
      <c r="A57"/>
      <c r="B57"/>
      <c r="C57"/>
      <c r="D57"/>
    </row>
    <row r="58" spans="1:251" ht="30" customHeight="1" x14ac:dyDescent="0.2">
      <c r="A58"/>
      <c r="B58"/>
      <c r="C58"/>
      <c r="D58"/>
    </row>
    <row r="59" spans="1:251" ht="30" customHeight="1" x14ac:dyDescent="0.2">
      <c r="A59"/>
      <c r="B59"/>
      <c r="C59"/>
      <c r="D59"/>
    </row>
    <row r="60" spans="1:251" ht="20.100000000000001" customHeight="1" x14ac:dyDescent="0.2">
      <c r="A60"/>
      <c r="B60"/>
      <c r="C60"/>
      <c r="D60"/>
    </row>
    <row r="61" spans="1:251" ht="20.100000000000001" customHeight="1" x14ac:dyDescent="0.2">
      <c r="A61"/>
      <c r="B61"/>
      <c r="C61"/>
      <c r="D61"/>
    </row>
    <row r="62" spans="1:251" ht="20.100000000000001" customHeight="1" x14ac:dyDescent="0.2">
      <c r="A62"/>
      <c r="B62"/>
      <c r="C62"/>
      <c r="D62"/>
    </row>
    <row r="63" spans="1:251" ht="20.100000000000001" customHeight="1" x14ac:dyDescent="0.2">
      <c r="A63"/>
      <c r="B63"/>
      <c r="C63"/>
      <c r="D63"/>
    </row>
    <row r="64" spans="1:251" ht="20.100000000000001" customHeight="1" x14ac:dyDescent="0.2">
      <c r="A64"/>
      <c r="B64"/>
      <c r="C64"/>
      <c r="D64"/>
    </row>
    <row r="65" spans="1:4" ht="20.100000000000001" customHeight="1" x14ac:dyDescent="0.2">
      <c r="A65"/>
      <c r="B65"/>
      <c r="C65"/>
      <c r="D65"/>
    </row>
    <row r="66" spans="1:4" ht="20.100000000000001" customHeight="1" x14ac:dyDescent="0.2">
      <c r="A66"/>
      <c r="B66"/>
      <c r="C66"/>
      <c r="D66"/>
    </row>
    <row r="67" spans="1:4" ht="20.100000000000001" customHeight="1" x14ac:dyDescent="0.2">
      <c r="A67"/>
      <c r="B67"/>
      <c r="C67"/>
      <c r="D67"/>
    </row>
    <row r="68" spans="1:4" ht="20.100000000000001" customHeight="1" x14ac:dyDescent="0.2">
      <c r="A68"/>
      <c r="B68"/>
      <c r="C68"/>
      <c r="D68"/>
    </row>
    <row r="69" spans="1:4" ht="20.100000000000001" customHeight="1" x14ac:dyDescent="0.2">
      <c r="A69"/>
      <c r="B69"/>
      <c r="C69"/>
      <c r="D69"/>
    </row>
    <row r="70" spans="1:4" ht="20.100000000000001" customHeight="1" x14ac:dyDescent="0.2">
      <c r="A70"/>
      <c r="B70"/>
      <c r="C70"/>
      <c r="D70"/>
    </row>
    <row r="71" spans="1:4" ht="20.100000000000001" customHeight="1" x14ac:dyDescent="0.2">
      <c r="A71"/>
      <c r="B71"/>
      <c r="C71"/>
      <c r="D71"/>
    </row>
    <row r="72" spans="1:4" ht="20.100000000000001" customHeight="1" x14ac:dyDescent="0.2">
      <c r="A72"/>
      <c r="B72"/>
      <c r="C72"/>
      <c r="D72"/>
    </row>
    <row r="73" spans="1:4" ht="20.100000000000001" customHeight="1" x14ac:dyDescent="0.2">
      <c r="A73"/>
      <c r="B73"/>
      <c r="C73"/>
      <c r="D73"/>
    </row>
    <row r="74" spans="1:4" ht="20.100000000000001" customHeight="1" x14ac:dyDescent="0.2">
      <c r="A74"/>
      <c r="B74"/>
      <c r="C74"/>
      <c r="D74"/>
    </row>
    <row r="75" spans="1:4" ht="20.100000000000001" customHeight="1" x14ac:dyDescent="0.2">
      <c r="A75"/>
      <c r="B75"/>
      <c r="C75"/>
      <c r="D75"/>
    </row>
    <row r="76" spans="1:4" ht="20.100000000000001" customHeight="1" x14ac:dyDescent="0.2">
      <c r="A76"/>
      <c r="B76"/>
      <c r="C76"/>
      <c r="D76"/>
    </row>
    <row r="77" spans="1:4" ht="20.100000000000001" customHeight="1" x14ac:dyDescent="0.2">
      <c r="A77"/>
      <c r="B77"/>
      <c r="C77"/>
      <c r="D77"/>
    </row>
    <row r="78" spans="1:4" ht="20.100000000000001" customHeight="1" x14ac:dyDescent="0.2">
      <c r="A78"/>
      <c r="B78"/>
      <c r="C78"/>
      <c r="D78"/>
    </row>
    <row r="79" spans="1:4" ht="30" customHeight="1" x14ac:dyDescent="0.2">
      <c r="A79"/>
      <c r="B79"/>
      <c r="C79"/>
      <c r="D79"/>
    </row>
    <row r="80" spans="1:4" ht="20.100000000000001" customHeight="1" x14ac:dyDescent="0.2">
      <c r="A80"/>
      <c r="B80"/>
      <c r="C80"/>
      <c r="D80"/>
    </row>
    <row r="81" spans="1:4" ht="30" customHeight="1" x14ac:dyDescent="0.2">
      <c r="A81"/>
      <c r="B81"/>
      <c r="C81"/>
      <c r="D81"/>
    </row>
    <row r="82" spans="1:4" ht="20.100000000000001" customHeight="1" x14ac:dyDescent="0.2">
      <c r="A82"/>
      <c r="B82"/>
      <c r="C82"/>
      <c r="D82"/>
    </row>
    <row r="83" spans="1:4" ht="20.100000000000001" customHeight="1" x14ac:dyDescent="0.2">
      <c r="A83"/>
      <c r="B83"/>
      <c r="C83"/>
      <c r="D83"/>
    </row>
    <row r="84" spans="1:4" ht="20.100000000000001" customHeight="1" x14ac:dyDescent="0.2">
      <c r="A84"/>
      <c r="B84"/>
      <c r="C84"/>
      <c r="D84"/>
    </row>
    <row r="85" spans="1:4" x14ac:dyDescent="0.2">
      <c r="A85"/>
      <c r="B85"/>
      <c r="C85"/>
      <c r="D85"/>
    </row>
    <row r="86" spans="1:4" x14ac:dyDescent="0.2">
      <c r="A86"/>
      <c r="B86"/>
      <c r="C86"/>
      <c r="D86"/>
    </row>
    <row r="87" spans="1:4" x14ac:dyDescent="0.2">
      <c r="A87"/>
      <c r="B87"/>
      <c r="C87"/>
      <c r="D87"/>
    </row>
    <row r="88" spans="1:4" x14ac:dyDescent="0.2">
      <c r="A88"/>
      <c r="B88"/>
      <c r="C88"/>
      <c r="D88"/>
    </row>
    <row r="89" spans="1:4" x14ac:dyDescent="0.2">
      <c r="A89"/>
      <c r="B89"/>
      <c r="C89"/>
      <c r="D89"/>
    </row>
    <row r="90" spans="1:4" x14ac:dyDescent="0.2">
      <c r="A90"/>
      <c r="B90"/>
      <c r="C90"/>
      <c r="D90"/>
    </row>
    <row r="91" spans="1:4" x14ac:dyDescent="0.2">
      <c r="A91"/>
      <c r="B91"/>
      <c r="C91"/>
      <c r="D91"/>
    </row>
    <row r="92" spans="1:4" x14ac:dyDescent="0.2">
      <c r="A92"/>
      <c r="B92"/>
      <c r="C92"/>
      <c r="D92"/>
    </row>
    <row r="93" spans="1:4" x14ac:dyDescent="0.2">
      <c r="A93"/>
      <c r="B93"/>
      <c r="C93"/>
      <c r="D93" s="35"/>
    </row>
    <row r="94" spans="1:4" x14ac:dyDescent="0.2">
      <c r="A94"/>
      <c r="B94"/>
      <c r="C94"/>
      <c r="D94" s="35"/>
    </row>
    <row r="95" spans="1:4" x14ac:dyDescent="0.2">
      <c r="A95"/>
      <c r="B95"/>
      <c r="C95"/>
      <c r="D95" s="35"/>
    </row>
    <row r="96" spans="1:4" x14ac:dyDescent="0.2">
      <c r="A96"/>
      <c r="B96"/>
      <c r="C96"/>
      <c r="D96" s="35"/>
    </row>
    <row r="97" spans="1:4" x14ac:dyDescent="0.2">
      <c r="A97"/>
      <c r="B97"/>
      <c r="C97"/>
      <c r="D97" s="35"/>
    </row>
    <row r="98" spans="1:4" x14ac:dyDescent="0.2">
      <c r="A98"/>
      <c r="B98"/>
      <c r="C98"/>
      <c r="D98" s="35"/>
    </row>
    <row r="99" spans="1:4" x14ac:dyDescent="0.2">
      <c r="A99"/>
      <c r="B99"/>
      <c r="C99"/>
      <c r="D99" s="35"/>
    </row>
    <row r="100" spans="1:4" x14ac:dyDescent="0.2">
      <c r="A100"/>
      <c r="B100"/>
      <c r="C100"/>
      <c r="D100" s="35"/>
    </row>
    <row r="101" spans="1:4" x14ac:dyDescent="0.2">
      <c r="A101"/>
      <c r="B101"/>
      <c r="C101"/>
      <c r="D101" s="35"/>
    </row>
    <row r="102" spans="1:4" x14ac:dyDescent="0.2">
      <c r="A102"/>
      <c r="B102"/>
      <c r="C102"/>
      <c r="D102" s="35"/>
    </row>
    <row r="103" spans="1:4" x14ac:dyDescent="0.2">
      <c r="A103" s="1"/>
      <c r="B103" s="1"/>
      <c r="C103" s="36"/>
      <c r="D103" s="37"/>
    </row>
    <row r="104" spans="1:4" x14ac:dyDescent="0.2">
      <c r="A104" s="1"/>
      <c r="B104" s="1"/>
      <c r="C104" s="36"/>
      <c r="D104" s="37"/>
    </row>
    <row r="105" spans="1:4" x14ac:dyDescent="0.2">
      <c r="A105" s="1"/>
      <c r="B105" s="1"/>
      <c r="C105" s="36"/>
      <c r="D105" s="37"/>
    </row>
    <row r="106" spans="1:4" x14ac:dyDescent="0.2">
      <c r="A106" s="1"/>
      <c r="B106" s="1"/>
      <c r="C106" s="36"/>
      <c r="D106" s="37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Layout" zoomScaleNormal="100" workbookViewId="0">
      <selection activeCell="G27" sqref="G27"/>
    </sheetView>
  </sheetViews>
  <sheetFormatPr defaultRowHeight="12.75" x14ac:dyDescent="0.2"/>
  <cols>
    <col min="1" max="1" width="42.28515625" customWidth="1"/>
    <col min="2" max="2" width="12.42578125" customWidth="1"/>
    <col min="3" max="3" width="13.7109375" customWidth="1"/>
    <col min="4" max="4" width="10.42578125" customWidth="1"/>
    <col min="5" max="5" width="12.7109375" customWidth="1"/>
    <col min="6" max="6" width="14.28515625" customWidth="1"/>
    <col min="7" max="7" width="10.5703125" customWidth="1"/>
    <col min="8" max="8" width="12.42578125" customWidth="1"/>
    <col min="9" max="9" width="12.5703125" customWidth="1"/>
    <col min="10" max="10" width="11.28515625" customWidth="1"/>
    <col min="11" max="11" width="13.5703125" customWidth="1"/>
    <col min="12" max="12" width="13.28515625" customWidth="1"/>
    <col min="13" max="13" width="9.5703125" customWidth="1"/>
  </cols>
  <sheetData>
    <row r="1" spans="1:13" ht="30" customHeight="1" thickTop="1" x14ac:dyDescent="0.2">
      <c r="A1" s="96" t="s">
        <v>1120</v>
      </c>
      <c r="B1" s="97" t="s">
        <v>1121</v>
      </c>
      <c r="C1" s="98"/>
      <c r="D1" s="99"/>
      <c r="E1" s="100" t="s">
        <v>1122</v>
      </c>
      <c r="F1" s="98"/>
      <c r="G1" s="99"/>
      <c r="H1" s="101" t="s">
        <v>1123</v>
      </c>
      <c r="I1" s="101"/>
      <c r="J1" s="102"/>
      <c r="K1" s="100" t="s">
        <v>1279</v>
      </c>
      <c r="L1" s="103"/>
      <c r="M1" s="104"/>
    </row>
    <row r="2" spans="1:13" ht="43.5" customHeight="1" thickBot="1" x14ac:dyDescent="0.3">
      <c r="A2" s="105"/>
      <c r="B2" s="106" t="s">
        <v>2264</v>
      </c>
      <c r="C2" s="107" t="s">
        <v>2265</v>
      </c>
      <c r="D2" s="108" t="s">
        <v>1280</v>
      </c>
      <c r="E2" s="109" t="s">
        <v>2264</v>
      </c>
      <c r="F2" s="107" t="s">
        <v>2265</v>
      </c>
      <c r="G2" s="108" t="s">
        <v>1280</v>
      </c>
      <c r="H2" s="107" t="s">
        <v>1124</v>
      </c>
      <c r="I2" s="110" t="s">
        <v>1125</v>
      </c>
      <c r="J2" s="108" t="s">
        <v>1126</v>
      </c>
      <c r="K2" s="109" t="s">
        <v>2264</v>
      </c>
      <c r="L2" s="111" t="s">
        <v>2265</v>
      </c>
      <c r="M2" s="112" t="s">
        <v>2266</v>
      </c>
    </row>
    <row r="3" spans="1:13" ht="24.95" customHeight="1" thickTop="1" x14ac:dyDescent="0.25">
      <c r="A3" s="225" t="s">
        <v>1127</v>
      </c>
      <c r="B3" s="226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3" ht="24.95" customHeight="1" x14ac:dyDescent="0.25">
      <c r="A4" s="115" t="s">
        <v>1128</v>
      </c>
      <c r="B4" s="227">
        <v>163385</v>
      </c>
      <c r="C4" s="116">
        <v>159070.23000000001</v>
      </c>
      <c r="D4" s="568">
        <f>SUM(C4/B4)*100</f>
        <v>97.359139455886407</v>
      </c>
      <c r="E4" s="228">
        <v>86632</v>
      </c>
      <c r="F4" s="116">
        <v>86164.86</v>
      </c>
      <c r="G4" s="568">
        <f>SUM(F4/E4)*100</f>
        <v>99.460776618339636</v>
      </c>
      <c r="H4" s="569">
        <v>19064.599999999999</v>
      </c>
      <c r="I4" s="569">
        <v>43401.88</v>
      </c>
      <c r="J4" s="568">
        <v>23698.38</v>
      </c>
      <c r="K4" s="228">
        <f>B4-E4</f>
        <v>76753</v>
      </c>
      <c r="L4" s="569">
        <f>C4-F4</f>
        <v>72905.37000000001</v>
      </c>
      <c r="M4" s="570">
        <f>SUM(L4/K4)*100</f>
        <v>94.986997250921803</v>
      </c>
    </row>
    <row r="5" spans="1:13" ht="24.95" customHeight="1" x14ac:dyDescent="0.25">
      <c r="A5" s="195" t="s">
        <v>1129</v>
      </c>
      <c r="B5" s="229"/>
      <c r="C5" s="571"/>
      <c r="D5" s="572"/>
      <c r="E5" s="573"/>
      <c r="F5" s="571"/>
      <c r="G5" s="572"/>
      <c r="H5" s="572"/>
      <c r="I5" s="572"/>
      <c r="J5" s="572"/>
      <c r="K5" s="573"/>
      <c r="L5" s="571"/>
      <c r="M5" s="570"/>
    </row>
    <row r="6" spans="1:13" ht="24.95" customHeight="1" x14ac:dyDescent="0.25">
      <c r="A6" s="115" t="s">
        <v>1128</v>
      </c>
      <c r="B6" s="230">
        <v>72405</v>
      </c>
      <c r="C6" s="116">
        <v>60106.93</v>
      </c>
      <c r="D6" s="568">
        <f>SUM(C6/B6)*100</f>
        <v>83.014888474552862</v>
      </c>
      <c r="E6" s="231">
        <v>15540</v>
      </c>
      <c r="F6" s="116">
        <v>25755.53</v>
      </c>
      <c r="G6" s="196">
        <f>SUM(F6/E6)*100</f>
        <v>165.73700128700128</v>
      </c>
      <c r="H6" s="569">
        <f>SUM(F6-I6-J6)</f>
        <v>12988.999999999998</v>
      </c>
      <c r="I6" s="569">
        <v>12766.53</v>
      </c>
      <c r="J6" s="196"/>
      <c r="K6" s="574">
        <f>B6-E6</f>
        <v>56865</v>
      </c>
      <c r="L6" s="569">
        <f>C6-F6</f>
        <v>34351.4</v>
      </c>
      <c r="M6" s="570">
        <f t="shared" ref="M6:M19" si="0">SUM(L6/K6)*100</f>
        <v>60.408687241712833</v>
      </c>
    </row>
    <row r="7" spans="1:13" ht="30" customHeight="1" thickBot="1" x14ac:dyDescent="0.3">
      <c r="A7" s="118" t="s">
        <v>1281</v>
      </c>
      <c r="B7" s="232">
        <f>SUM(B4:B6)</f>
        <v>235790</v>
      </c>
      <c r="C7" s="119">
        <f>SUM(C4:C6)</f>
        <v>219177.16</v>
      </c>
      <c r="D7" s="575">
        <f>SUM(C7/B7)*100</f>
        <v>92.954391619661564</v>
      </c>
      <c r="E7" s="233">
        <f t="shared" ref="E7:K7" si="1">SUM(E4:E6)</f>
        <v>102172</v>
      </c>
      <c r="F7" s="119">
        <f t="shared" si="1"/>
        <v>111920.39</v>
      </c>
      <c r="G7" s="288">
        <f>SUM(F7/E7)*100</f>
        <v>109.54115608973105</v>
      </c>
      <c r="H7" s="576">
        <f>SUM(F7-I7-J7)</f>
        <v>32053.600000000002</v>
      </c>
      <c r="I7" s="119">
        <f>SUM(I4,I6)</f>
        <v>56168.409999999996</v>
      </c>
      <c r="J7" s="289">
        <f>SUM(J4,J6)</f>
        <v>23698.38</v>
      </c>
      <c r="K7" s="234">
        <f t="shared" si="1"/>
        <v>133618</v>
      </c>
      <c r="L7" s="577">
        <f>SUM(C7-F7)</f>
        <v>107256.77</v>
      </c>
      <c r="M7" s="578">
        <f t="shared" si="0"/>
        <v>80.271198491221242</v>
      </c>
    </row>
    <row r="8" spans="1:13" ht="24.95" customHeight="1" x14ac:dyDescent="0.25">
      <c r="A8" s="235" t="s">
        <v>1130</v>
      </c>
      <c r="B8" s="236"/>
      <c r="C8" s="120"/>
      <c r="D8" s="290"/>
      <c r="E8" s="237"/>
      <c r="F8" s="120"/>
      <c r="G8" s="291"/>
      <c r="H8" s="291"/>
      <c r="I8" s="291"/>
      <c r="J8" s="291"/>
      <c r="K8" s="237"/>
      <c r="L8" s="579"/>
      <c r="M8" s="580"/>
    </row>
    <row r="9" spans="1:13" ht="24.95" customHeight="1" x14ac:dyDescent="0.25">
      <c r="A9" s="115" t="s">
        <v>1131</v>
      </c>
      <c r="B9" s="227">
        <v>43000</v>
      </c>
      <c r="C9" s="116">
        <v>21963.759999999998</v>
      </c>
      <c r="D9" s="117">
        <f>SUM(C9/B9)*100</f>
        <v>51.078511627906977</v>
      </c>
      <c r="E9" s="574">
        <v>4610</v>
      </c>
      <c r="F9" s="116">
        <v>4783.18</v>
      </c>
      <c r="G9" s="196">
        <f>SUM(F9/E9)*100</f>
        <v>103.75661605206075</v>
      </c>
      <c r="H9" s="116">
        <v>4783.18</v>
      </c>
      <c r="I9" s="581">
        <v>0</v>
      </c>
      <c r="J9" s="582">
        <v>0</v>
      </c>
      <c r="K9" s="228">
        <f>B9-E9</f>
        <v>38390</v>
      </c>
      <c r="L9" s="569">
        <f>C9-F9</f>
        <v>17180.579999999998</v>
      </c>
      <c r="M9" s="606">
        <f t="shared" si="0"/>
        <v>44.752748111487364</v>
      </c>
    </row>
    <row r="10" spans="1:13" ht="24.95" customHeight="1" x14ac:dyDescent="0.25">
      <c r="A10" s="115" t="s">
        <v>2267</v>
      </c>
      <c r="B10" s="230">
        <v>0</v>
      </c>
      <c r="C10" s="116">
        <v>25000</v>
      </c>
      <c r="D10" s="117"/>
      <c r="E10" s="238">
        <v>0</v>
      </c>
      <c r="F10" s="116">
        <v>0</v>
      </c>
      <c r="G10" s="196"/>
      <c r="H10" s="116">
        <v>0</v>
      </c>
      <c r="I10" s="581">
        <v>0</v>
      </c>
      <c r="J10" s="582"/>
      <c r="K10" s="228">
        <f>B10-E10</f>
        <v>0</v>
      </c>
      <c r="L10" s="569">
        <f>C10-F10</f>
        <v>25000</v>
      </c>
      <c r="M10" s="606"/>
    </row>
    <row r="11" spans="1:13" ht="24.95" customHeight="1" x14ac:dyDescent="0.25">
      <c r="A11" s="197" t="s">
        <v>1228</v>
      </c>
      <c r="B11" s="230">
        <v>700</v>
      </c>
      <c r="C11" s="569">
        <v>646.80999999999995</v>
      </c>
      <c r="D11" s="117">
        <f t="shared" ref="D11:D19" si="2">SUM(C11/B11)*100</f>
        <v>92.401428571428568</v>
      </c>
      <c r="E11" s="238">
        <v>300</v>
      </c>
      <c r="F11" s="569">
        <v>233.82</v>
      </c>
      <c r="G11" s="196">
        <f t="shared" ref="G11:G19" si="3">SUM(F11/E11)*100</f>
        <v>77.94</v>
      </c>
      <c r="H11" s="116">
        <v>0</v>
      </c>
      <c r="I11" s="198">
        <v>233.82</v>
      </c>
      <c r="J11" s="583">
        <v>0</v>
      </c>
      <c r="K11" s="228">
        <f t="shared" ref="K11:L16" si="4">B11-E11</f>
        <v>400</v>
      </c>
      <c r="L11" s="569">
        <f t="shared" si="4"/>
        <v>412.98999999999995</v>
      </c>
      <c r="M11" s="606">
        <f t="shared" si="0"/>
        <v>103.24749999999997</v>
      </c>
    </row>
    <row r="12" spans="1:13" ht="24.95" customHeight="1" x14ac:dyDescent="0.25">
      <c r="A12" s="199" t="s">
        <v>1132</v>
      </c>
      <c r="B12" s="230">
        <v>0</v>
      </c>
      <c r="C12" s="584">
        <v>0</v>
      </c>
      <c r="D12" s="117"/>
      <c r="E12" s="238">
        <v>64890</v>
      </c>
      <c r="F12" s="584">
        <v>39692.400000000001</v>
      </c>
      <c r="G12" s="196">
        <f t="shared" si="3"/>
        <v>61.168747110494678</v>
      </c>
      <c r="H12" s="116">
        <v>0</v>
      </c>
      <c r="I12" s="200">
        <v>39692.400000000001</v>
      </c>
      <c r="J12" s="585">
        <v>0</v>
      </c>
      <c r="K12" s="228">
        <f t="shared" si="4"/>
        <v>-64890</v>
      </c>
      <c r="L12" s="569">
        <f t="shared" si="4"/>
        <v>-39692.400000000001</v>
      </c>
      <c r="M12" s="606">
        <f t="shared" si="0"/>
        <v>61.168747110494678</v>
      </c>
    </row>
    <row r="13" spans="1:13" ht="24.95" customHeight="1" x14ac:dyDescent="0.25">
      <c r="A13" s="197" t="s">
        <v>1133</v>
      </c>
      <c r="B13" s="230">
        <v>19830</v>
      </c>
      <c r="C13" s="569">
        <v>20293.34</v>
      </c>
      <c r="D13" s="568">
        <f t="shared" si="2"/>
        <v>102.33656076651539</v>
      </c>
      <c r="E13" s="238">
        <v>26350</v>
      </c>
      <c r="F13" s="569">
        <v>26082.79</v>
      </c>
      <c r="G13" s="196">
        <f t="shared" si="3"/>
        <v>98.985920303605312</v>
      </c>
      <c r="H13" s="116">
        <v>7365.86</v>
      </c>
      <c r="I13" s="198">
        <v>18716.93</v>
      </c>
      <c r="J13" s="583">
        <v>0</v>
      </c>
      <c r="K13" s="228">
        <f t="shared" si="4"/>
        <v>-6520</v>
      </c>
      <c r="L13" s="569">
        <f t="shared" si="4"/>
        <v>-5789.4500000000007</v>
      </c>
      <c r="M13" s="606">
        <f t="shared" si="0"/>
        <v>88.795245398773019</v>
      </c>
    </row>
    <row r="14" spans="1:13" ht="24.95" customHeight="1" x14ac:dyDescent="0.25">
      <c r="A14" s="197" t="s">
        <v>1134</v>
      </c>
      <c r="B14" s="227">
        <v>2800</v>
      </c>
      <c r="C14" s="198">
        <v>2601.0300000000002</v>
      </c>
      <c r="D14" s="117">
        <f t="shared" si="2"/>
        <v>92.893928571428575</v>
      </c>
      <c r="E14" s="238">
        <v>0</v>
      </c>
      <c r="F14" s="569">
        <v>0</v>
      </c>
      <c r="G14" s="196"/>
      <c r="H14" s="116">
        <v>0</v>
      </c>
      <c r="I14" s="198">
        <v>0</v>
      </c>
      <c r="J14" s="583">
        <v>0</v>
      </c>
      <c r="K14" s="228">
        <f t="shared" si="4"/>
        <v>2800</v>
      </c>
      <c r="L14" s="569">
        <f t="shared" si="4"/>
        <v>2601.0300000000002</v>
      </c>
      <c r="M14" s="606">
        <f t="shared" si="0"/>
        <v>92.893928571428575</v>
      </c>
    </row>
    <row r="15" spans="1:13" ht="24.95" customHeight="1" x14ac:dyDescent="0.25">
      <c r="A15" s="197" t="s">
        <v>1135</v>
      </c>
      <c r="B15" s="230">
        <v>1990</v>
      </c>
      <c r="C15" s="198">
        <v>6398.49</v>
      </c>
      <c r="D15" s="117">
        <f t="shared" si="2"/>
        <v>321.53216080402007</v>
      </c>
      <c r="E15" s="574">
        <v>88980</v>
      </c>
      <c r="F15" s="569">
        <v>102321.4</v>
      </c>
      <c r="G15" s="196">
        <f t="shared" si="3"/>
        <v>114.99370645088783</v>
      </c>
      <c r="H15" s="116">
        <v>21537.02</v>
      </c>
      <c r="I15" s="198">
        <v>0</v>
      </c>
      <c r="J15" s="583">
        <v>0</v>
      </c>
      <c r="K15" s="228">
        <f t="shared" si="4"/>
        <v>-86990</v>
      </c>
      <c r="L15" s="198">
        <f t="shared" si="4"/>
        <v>-95922.909999999989</v>
      </c>
      <c r="M15" s="606">
        <f t="shared" si="0"/>
        <v>110.26889297620414</v>
      </c>
    </row>
    <row r="16" spans="1:13" ht="30" customHeight="1" thickBot="1" x14ac:dyDescent="0.3">
      <c r="A16" s="121" t="s">
        <v>1136</v>
      </c>
      <c r="B16" s="122">
        <f t="shared" ref="B16:J16" si="5">SUM(B9:B15)</f>
        <v>68320</v>
      </c>
      <c r="C16" s="239">
        <f t="shared" si="5"/>
        <v>76903.429999999993</v>
      </c>
      <c r="D16" s="124">
        <f t="shared" si="2"/>
        <v>112.56356850117095</v>
      </c>
      <c r="E16" s="125">
        <f t="shared" si="5"/>
        <v>185130</v>
      </c>
      <c r="F16" s="123">
        <f t="shared" si="5"/>
        <v>173113.59</v>
      </c>
      <c r="G16" s="292">
        <f t="shared" si="3"/>
        <v>93.509204342894179</v>
      </c>
      <c r="H16" s="123">
        <f t="shared" si="5"/>
        <v>33686.06</v>
      </c>
      <c r="I16" s="239">
        <f t="shared" si="5"/>
        <v>58643.15</v>
      </c>
      <c r="J16" s="586">
        <f t="shared" si="5"/>
        <v>0</v>
      </c>
      <c r="K16" s="125">
        <f t="shared" si="4"/>
        <v>-116810</v>
      </c>
      <c r="L16" s="293">
        <f t="shared" si="4"/>
        <v>-96210.16</v>
      </c>
      <c r="M16" s="126">
        <f t="shared" si="0"/>
        <v>82.364660559883575</v>
      </c>
    </row>
    <row r="17" spans="1:13" ht="35.1" customHeight="1" thickTop="1" thickBot="1" x14ac:dyDescent="0.3">
      <c r="A17" s="271" t="s">
        <v>2285</v>
      </c>
      <c r="B17" s="201">
        <f t="shared" ref="B17:J17" si="6">B16+B7</f>
        <v>304110</v>
      </c>
      <c r="C17" s="293">
        <f t="shared" si="6"/>
        <v>296080.58999999997</v>
      </c>
      <c r="D17" s="203">
        <f t="shared" si="2"/>
        <v>97.359702081483661</v>
      </c>
      <c r="E17" s="204">
        <f t="shared" si="6"/>
        <v>287302</v>
      </c>
      <c r="F17" s="202">
        <f t="shared" si="6"/>
        <v>285033.98</v>
      </c>
      <c r="G17" s="294">
        <f t="shared" si="3"/>
        <v>99.210579808006898</v>
      </c>
      <c r="H17" s="202">
        <f t="shared" si="6"/>
        <v>65739.66</v>
      </c>
      <c r="I17" s="293">
        <f t="shared" si="6"/>
        <v>114811.56</v>
      </c>
      <c r="J17" s="603">
        <f t="shared" si="6"/>
        <v>23698.38</v>
      </c>
      <c r="K17" s="204">
        <f>SUM(K7,K16)</f>
        <v>16808</v>
      </c>
      <c r="L17" s="587">
        <f>SUM(L7,L16)</f>
        <v>11046.61</v>
      </c>
      <c r="M17" s="588">
        <f t="shared" si="0"/>
        <v>65.722334602570214</v>
      </c>
    </row>
    <row r="18" spans="1:13" ht="35.1" customHeight="1" thickTop="1" x14ac:dyDescent="0.25">
      <c r="A18" s="598" t="s">
        <v>2268</v>
      </c>
      <c r="B18" s="589"/>
      <c r="C18" s="590">
        <v>-13455.38</v>
      </c>
      <c r="D18" s="591"/>
      <c r="E18" s="601"/>
      <c r="F18" s="592"/>
      <c r="G18" s="599"/>
      <c r="H18" s="602"/>
      <c r="I18" s="590"/>
      <c r="J18" s="599"/>
      <c r="K18" s="593"/>
      <c r="L18" s="590">
        <f>SUM(C18)</f>
        <v>-13455.38</v>
      </c>
      <c r="M18" s="600"/>
    </row>
    <row r="19" spans="1:13" ht="35.1" customHeight="1" thickBot="1" x14ac:dyDescent="0.3">
      <c r="A19" s="271" t="s">
        <v>2286</v>
      </c>
      <c r="B19" s="201">
        <f>SUM(B17:B18)</f>
        <v>304110</v>
      </c>
      <c r="C19" s="293">
        <f t="shared" ref="C19:K19" si="7">SUM(C17:C18)</f>
        <v>282625.20999999996</v>
      </c>
      <c r="D19" s="203">
        <f t="shared" si="2"/>
        <v>92.935191213705565</v>
      </c>
      <c r="E19" s="604">
        <f t="shared" si="7"/>
        <v>287302</v>
      </c>
      <c r="F19" s="608">
        <f t="shared" si="7"/>
        <v>285033.98</v>
      </c>
      <c r="G19" s="294">
        <f t="shared" si="3"/>
        <v>99.210579808006898</v>
      </c>
      <c r="H19" s="604">
        <f t="shared" si="7"/>
        <v>65739.66</v>
      </c>
      <c r="I19" s="293">
        <f t="shared" si="7"/>
        <v>114811.56</v>
      </c>
      <c r="J19" s="294">
        <f t="shared" si="7"/>
        <v>23698.38</v>
      </c>
      <c r="K19" s="605">
        <f t="shared" si="7"/>
        <v>16808</v>
      </c>
      <c r="L19" s="293">
        <f>SUM(L17+L18)</f>
        <v>-2408.7699999999986</v>
      </c>
      <c r="M19" s="597">
        <f t="shared" si="0"/>
        <v>-14.331092336982381</v>
      </c>
    </row>
    <row r="20" spans="1:13" ht="13.5" thickTop="1" x14ac:dyDescent="0.2"/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landscape" r:id="rId1"/>
  <headerFooter>
    <oddHeader xml:space="preserve">&amp;CP ř í l o h a  č. 2b) 
k usnesení Rady MČ Praha 4 č.12R-316x/2023 ze dne 31.5.2023
&amp;"Arial CE,Tučná kurzíva"&amp;11Ekonomická činnost s vyčíslením podílu na daňové povinnosti celkem -  Plnění finančního plánu k 31.12.2022  v tis. Kč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view="pageLayout" topLeftCell="C1" zoomScaleNormal="100" workbookViewId="0">
      <selection activeCell="E15" sqref="E15"/>
    </sheetView>
  </sheetViews>
  <sheetFormatPr defaultRowHeight="12.75" x14ac:dyDescent="0.2"/>
  <cols>
    <col min="1" max="1" width="72.28515625" customWidth="1"/>
    <col min="2" max="2" width="20.28515625" customWidth="1"/>
    <col min="3" max="3" width="20.5703125" customWidth="1"/>
  </cols>
  <sheetData>
    <row r="1" spans="1:3" ht="24.95" customHeight="1" thickTop="1" thickBot="1" x14ac:dyDescent="0.3">
      <c r="A1" s="127" t="s">
        <v>1219</v>
      </c>
      <c r="B1" s="192" t="s">
        <v>6</v>
      </c>
      <c r="C1" s="185"/>
    </row>
    <row r="2" spans="1:3" ht="24.95" customHeight="1" thickBot="1" x14ac:dyDescent="0.3">
      <c r="A2" s="193" t="s">
        <v>1222</v>
      </c>
      <c r="B2" s="301"/>
      <c r="C2" s="185"/>
    </row>
    <row r="3" spans="1:3" ht="21" customHeight="1" thickBot="1" x14ac:dyDescent="0.3">
      <c r="A3" s="295" t="s">
        <v>1390</v>
      </c>
      <c r="B3" s="296"/>
      <c r="C3" s="85"/>
    </row>
    <row r="4" spans="1:3" ht="21" customHeight="1" x14ac:dyDescent="0.25">
      <c r="A4" s="596" t="s">
        <v>2269</v>
      </c>
      <c r="B4" s="594">
        <v>1048115.19</v>
      </c>
      <c r="C4" s="85"/>
    </row>
    <row r="5" spans="1:3" ht="24.95" customHeight="1" x14ac:dyDescent="0.25">
      <c r="A5" s="187" t="s">
        <v>2270</v>
      </c>
      <c r="B5" s="155">
        <v>465899.71</v>
      </c>
      <c r="C5" s="85"/>
    </row>
    <row r="6" spans="1:3" ht="24.95" customHeight="1" x14ac:dyDescent="0.25">
      <c r="A6" s="595" t="s">
        <v>2271</v>
      </c>
      <c r="B6" s="298">
        <v>2633.99</v>
      </c>
      <c r="C6" s="85"/>
    </row>
    <row r="7" spans="1:3" ht="24.95" customHeight="1" x14ac:dyDescent="0.25">
      <c r="A7" s="297" t="s">
        <v>2272</v>
      </c>
      <c r="B7" s="298">
        <v>216116.44</v>
      </c>
      <c r="C7" s="85"/>
    </row>
    <row r="8" spans="1:3" ht="24.95" customHeight="1" thickBot="1" x14ac:dyDescent="0.3">
      <c r="A8" s="188" t="s">
        <v>1391</v>
      </c>
      <c r="B8" s="189">
        <f>SUM(B4:B7)</f>
        <v>1732765.3299999998</v>
      </c>
      <c r="C8" s="85"/>
    </row>
    <row r="9" spans="1:3" ht="21.75" customHeight="1" thickBot="1" x14ac:dyDescent="0.3">
      <c r="A9" s="299" t="s">
        <v>1392</v>
      </c>
      <c r="B9" s="300"/>
      <c r="C9" s="85"/>
    </row>
    <row r="10" spans="1:3" ht="24.95" customHeight="1" x14ac:dyDescent="0.25">
      <c r="A10" s="186" t="s">
        <v>1393</v>
      </c>
      <c r="B10" s="155">
        <v>10900</v>
      </c>
      <c r="C10" s="85"/>
    </row>
    <row r="11" spans="1:3" ht="24.95" customHeight="1" x14ac:dyDescent="0.25">
      <c r="A11" s="186" t="s">
        <v>1220</v>
      </c>
      <c r="B11" s="155">
        <v>131023</v>
      </c>
      <c r="C11" s="85"/>
    </row>
    <row r="12" spans="1:3" ht="24.95" customHeight="1" x14ac:dyDescent="0.25">
      <c r="A12" s="186" t="s">
        <v>2273</v>
      </c>
      <c r="B12" s="155">
        <v>4500</v>
      </c>
      <c r="C12" s="85"/>
    </row>
    <row r="13" spans="1:3" ht="24.95" customHeight="1" x14ac:dyDescent="0.25">
      <c r="A13" s="186" t="s">
        <v>1221</v>
      </c>
      <c r="B13" s="155">
        <v>35</v>
      </c>
      <c r="C13" s="85"/>
    </row>
    <row r="14" spans="1:3" ht="33.75" customHeight="1" x14ac:dyDescent="0.25">
      <c r="A14" s="186" t="s">
        <v>2274</v>
      </c>
      <c r="B14" s="155">
        <v>5714495.0499999998</v>
      </c>
      <c r="C14" s="85"/>
    </row>
    <row r="15" spans="1:3" ht="30.75" customHeight="1" x14ac:dyDescent="0.25">
      <c r="A15" s="186" t="s">
        <v>2275</v>
      </c>
      <c r="B15" s="155">
        <v>636800</v>
      </c>
      <c r="C15" s="85"/>
    </row>
    <row r="16" spans="1:3" ht="24.95" customHeight="1" x14ac:dyDescent="0.25">
      <c r="A16" s="186" t="s">
        <v>2276</v>
      </c>
      <c r="B16" s="155">
        <v>23735390.98</v>
      </c>
      <c r="C16" s="85"/>
    </row>
    <row r="17" spans="1:3" ht="24.95" customHeight="1" x14ac:dyDescent="0.25">
      <c r="A17" s="186" t="s">
        <v>1394</v>
      </c>
      <c r="B17" s="155">
        <v>18000000</v>
      </c>
      <c r="C17" s="85"/>
    </row>
    <row r="18" spans="1:3" ht="24.95" customHeight="1" x14ac:dyDescent="0.25">
      <c r="A18" s="186" t="s">
        <v>2277</v>
      </c>
      <c r="B18" s="155">
        <v>2993700</v>
      </c>
      <c r="C18" s="85"/>
    </row>
    <row r="19" spans="1:3" ht="24.95" customHeight="1" x14ac:dyDescent="0.25">
      <c r="A19" s="186" t="s">
        <v>2278</v>
      </c>
      <c r="B19" s="155">
        <v>13344400</v>
      </c>
      <c r="C19" s="85"/>
    </row>
    <row r="20" spans="1:3" ht="24.95" customHeight="1" x14ac:dyDescent="0.25">
      <c r="A20" s="186" t="s">
        <v>2279</v>
      </c>
      <c r="B20" s="155">
        <v>5677450</v>
      </c>
      <c r="C20" s="85"/>
    </row>
    <row r="21" spans="1:3" ht="24.95" customHeight="1" x14ac:dyDescent="0.25">
      <c r="A21" s="186" t="s">
        <v>2280</v>
      </c>
      <c r="B21" s="155">
        <v>11869162.85</v>
      </c>
      <c r="C21" s="85"/>
    </row>
    <row r="22" spans="1:3" ht="24.95" customHeight="1" x14ac:dyDescent="0.25">
      <c r="A22" s="187" t="s">
        <v>1395</v>
      </c>
      <c r="B22" s="155">
        <v>3248184.12</v>
      </c>
      <c r="C22" s="85"/>
    </row>
    <row r="23" spans="1:3" ht="24.95" customHeight="1" x14ac:dyDescent="0.25">
      <c r="A23" s="187" t="s">
        <v>2281</v>
      </c>
      <c r="B23" s="155">
        <v>59467.69</v>
      </c>
      <c r="C23" s="85"/>
    </row>
    <row r="24" spans="1:3" ht="24.95" customHeight="1" x14ac:dyDescent="0.25">
      <c r="A24" s="187" t="s">
        <v>1282</v>
      </c>
      <c r="B24" s="155">
        <v>605726.14</v>
      </c>
      <c r="C24" s="85"/>
    </row>
    <row r="25" spans="1:3" ht="24.95" customHeight="1" x14ac:dyDescent="0.25">
      <c r="A25" s="186" t="s">
        <v>1396</v>
      </c>
      <c r="B25" s="155">
        <v>9493067</v>
      </c>
      <c r="C25" s="85"/>
    </row>
    <row r="26" spans="1:3" ht="24.95" customHeight="1" x14ac:dyDescent="0.25">
      <c r="A26" s="186" t="s">
        <v>1397</v>
      </c>
      <c r="B26" s="155">
        <v>2142450</v>
      </c>
      <c r="C26" s="85"/>
    </row>
    <row r="27" spans="1:3" ht="24.95" customHeight="1" x14ac:dyDescent="0.25">
      <c r="A27" s="187" t="s">
        <v>1398</v>
      </c>
      <c r="B27" s="155">
        <v>9156151.4800000004</v>
      </c>
      <c r="C27" s="85"/>
    </row>
    <row r="28" spans="1:3" ht="24.95" customHeight="1" x14ac:dyDescent="0.25">
      <c r="A28" s="187" t="s">
        <v>1399</v>
      </c>
      <c r="B28" s="155">
        <v>1465448.25</v>
      </c>
      <c r="C28" s="85"/>
    </row>
    <row r="29" spans="1:3" ht="24.95" customHeight="1" x14ac:dyDescent="0.25">
      <c r="A29" s="187" t="s">
        <v>1462</v>
      </c>
      <c r="B29" s="155">
        <v>5067.71</v>
      </c>
      <c r="C29" s="85"/>
    </row>
    <row r="30" spans="1:3" ht="24.95" customHeight="1" x14ac:dyDescent="0.25">
      <c r="A30" s="186" t="s">
        <v>1463</v>
      </c>
      <c r="B30" s="155">
        <v>26462.5</v>
      </c>
      <c r="C30" s="85"/>
    </row>
    <row r="31" spans="1:3" ht="24.95" customHeight="1" thickBot="1" x14ac:dyDescent="0.3">
      <c r="A31" s="190" t="s">
        <v>1400</v>
      </c>
      <c r="B31" s="191">
        <f>SUM(B10:B30)</f>
        <v>108319881.77</v>
      </c>
      <c r="C31" s="85"/>
    </row>
    <row r="32" spans="1:3" ht="24.95" customHeight="1" thickBot="1" x14ac:dyDescent="0.3">
      <c r="A32" s="306" t="s">
        <v>1402</v>
      </c>
      <c r="B32" s="307"/>
      <c r="C32" s="85"/>
    </row>
    <row r="33" spans="1:3" ht="24.95" customHeight="1" thickBot="1" x14ac:dyDescent="0.3">
      <c r="A33" s="304" t="s">
        <v>1390</v>
      </c>
      <c r="B33" s="305"/>
      <c r="C33" s="85"/>
    </row>
    <row r="34" spans="1:3" ht="20.100000000000001" customHeight="1" x14ac:dyDescent="0.25">
      <c r="A34" s="302" t="s">
        <v>2284</v>
      </c>
      <c r="B34" s="303">
        <v>2448037.56</v>
      </c>
      <c r="C34" s="85"/>
    </row>
    <row r="35" spans="1:3" ht="24.95" customHeight="1" thickBot="1" x14ac:dyDescent="0.3">
      <c r="A35" s="310" t="s">
        <v>1403</v>
      </c>
      <c r="B35" s="189">
        <f>SUM(B34)</f>
        <v>2448037.56</v>
      </c>
      <c r="C35" s="85"/>
    </row>
    <row r="36" spans="1:3" ht="36" customHeight="1" thickBot="1" x14ac:dyDescent="0.35">
      <c r="A36" s="308" t="s">
        <v>1401</v>
      </c>
      <c r="B36" s="309">
        <f>SUM(B8,B31,-B35)</f>
        <v>107604609.53999999</v>
      </c>
      <c r="C36" s="85"/>
    </row>
    <row r="37" spans="1:3" ht="16.5" thickTop="1" x14ac:dyDescent="0.25">
      <c r="A37" s="85"/>
    </row>
    <row r="38" spans="1:3" ht="15.75" x14ac:dyDescent="0.25">
      <c r="A38" s="185" t="s">
        <v>2282</v>
      </c>
    </row>
    <row r="39" spans="1:3" ht="15.75" x14ac:dyDescent="0.25">
      <c r="A39" s="185" t="s">
        <v>1302</v>
      </c>
    </row>
    <row r="40" spans="1:3" ht="15.75" x14ac:dyDescent="0.25">
      <c r="A40" s="185" t="s">
        <v>2283</v>
      </c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80" orientation="portrait" r:id="rId1"/>
  <headerFooter>
    <oddHeader>&amp;CP ř í l o h a  č. 3) 
k usnesení Rady MČ Praha 4 č. 12R-316/2023 ze dne 31.5.2023
&amp;"Arial CE,Tučná kurzíva"&amp;11Finanční vypořádání se státním rozpočtem a rozpočtem hl.m. Prahy v Kč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Layout" zoomScaleNormal="100" workbookViewId="0">
      <selection activeCell="C16" sqref="C16"/>
    </sheetView>
  </sheetViews>
  <sheetFormatPr defaultRowHeight="12.75" x14ac:dyDescent="0.2"/>
  <cols>
    <col min="1" max="1" width="8.28515625" customWidth="1"/>
    <col min="2" max="2" width="8.5703125" customWidth="1"/>
    <col min="3" max="3" width="50.5703125" customWidth="1"/>
    <col min="4" max="4" width="35.28515625" customWidth="1"/>
    <col min="5" max="5" width="7.7109375" customWidth="1"/>
    <col min="6" max="6" width="11.7109375" customWidth="1"/>
    <col min="7" max="7" width="12.5703125" customWidth="1"/>
  </cols>
  <sheetData>
    <row r="1" spans="1:7" ht="33" thickTop="1" thickBot="1" x14ac:dyDescent="0.3">
      <c r="A1" s="129" t="s">
        <v>46</v>
      </c>
      <c r="B1" s="130" t="s">
        <v>1</v>
      </c>
      <c r="C1" s="130" t="s">
        <v>1137</v>
      </c>
      <c r="D1" s="130" t="s">
        <v>1138</v>
      </c>
      <c r="E1" s="209" t="s">
        <v>1231</v>
      </c>
      <c r="F1" s="131" t="s">
        <v>11</v>
      </c>
      <c r="G1" s="132" t="s">
        <v>11</v>
      </c>
    </row>
    <row r="2" spans="1:7" ht="30" customHeight="1" x14ac:dyDescent="0.25">
      <c r="A2" s="133" t="s">
        <v>1139</v>
      </c>
      <c r="B2" s="134"/>
      <c r="C2" s="134"/>
      <c r="D2" s="134"/>
      <c r="E2" s="134"/>
      <c r="F2" s="134"/>
      <c r="G2" s="135"/>
    </row>
    <row r="3" spans="1:7" ht="20.100000000000001" customHeight="1" x14ac:dyDescent="0.25">
      <c r="A3" s="136"/>
      <c r="B3" s="137">
        <v>8115</v>
      </c>
      <c r="C3" s="138" t="s">
        <v>2287</v>
      </c>
      <c r="D3" s="139"/>
      <c r="E3" s="137">
        <v>1020</v>
      </c>
      <c r="F3" s="140">
        <f>SUM(G8,G11)</f>
        <v>108974.3</v>
      </c>
      <c r="G3" s="141"/>
    </row>
    <row r="4" spans="1:7" ht="20.100000000000001" customHeight="1" x14ac:dyDescent="0.25">
      <c r="A4" s="142" t="s">
        <v>1140</v>
      </c>
      <c r="B4" s="143"/>
      <c r="C4" s="143"/>
      <c r="D4" s="143"/>
      <c r="E4" s="143"/>
      <c r="F4" s="143"/>
      <c r="G4" s="144"/>
    </row>
    <row r="5" spans="1:7" ht="30" customHeight="1" x14ac:dyDescent="0.25">
      <c r="A5" s="145">
        <v>3429</v>
      </c>
      <c r="B5" s="146">
        <v>5901</v>
      </c>
      <c r="C5" s="147" t="s">
        <v>1232</v>
      </c>
      <c r="D5" s="150" t="s">
        <v>1142</v>
      </c>
      <c r="E5" s="212">
        <v>470</v>
      </c>
      <c r="F5" s="148"/>
      <c r="G5" s="149">
        <v>35066.6</v>
      </c>
    </row>
    <row r="6" spans="1:7" ht="32.25" customHeight="1" x14ac:dyDescent="0.25">
      <c r="A6" s="152">
        <v>6171</v>
      </c>
      <c r="B6" s="153">
        <v>5164</v>
      </c>
      <c r="C6" s="154" t="s">
        <v>2288</v>
      </c>
      <c r="D6" s="150" t="s">
        <v>2289</v>
      </c>
      <c r="E6" s="212">
        <v>935</v>
      </c>
      <c r="F6" s="151"/>
      <c r="G6" s="155">
        <v>63251.1</v>
      </c>
    </row>
    <row r="7" spans="1:7" ht="30.75" customHeight="1" x14ac:dyDescent="0.25">
      <c r="A7" s="152">
        <v>6409</v>
      </c>
      <c r="B7" s="153">
        <v>5222</v>
      </c>
      <c r="C7" s="154" t="s">
        <v>2292</v>
      </c>
      <c r="D7" s="156" t="s">
        <v>1143</v>
      </c>
      <c r="E7" s="213">
        <v>1020</v>
      </c>
      <c r="F7" s="157"/>
      <c r="G7" s="155">
        <v>10406.6</v>
      </c>
    </row>
    <row r="8" spans="1:7" ht="30" customHeight="1" thickBot="1" x14ac:dyDescent="0.3">
      <c r="A8" s="158" t="s">
        <v>0</v>
      </c>
      <c r="B8" s="159"/>
      <c r="C8" s="159"/>
      <c r="D8" s="159"/>
      <c r="E8" s="210"/>
      <c r="F8" s="160"/>
      <c r="G8" s="161">
        <f>SUM(G5:G7)</f>
        <v>108724.3</v>
      </c>
    </row>
    <row r="9" spans="1:7" ht="26.25" customHeight="1" thickTop="1" x14ac:dyDescent="0.25">
      <c r="A9" s="609" t="s">
        <v>2290</v>
      </c>
      <c r="B9" s="610"/>
      <c r="C9" s="610"/>
      <c r="D9" s="610"/>
      <c r="E9" s="610"/>
      <c r="F9" s="610"/>
      <c r="G9" s="611"/>
    </row>
    <row r="10" spans="1:7" ht="26.25" customHeight="1" x14ac:dyDescent="0.25">
      <c r="A10" s="616">
        <v>3429</v>
      </c>
      <c r="B10" s="617">
        <v>6322</v>
      </c>
      <c r="C10" s="617" t="s">
        <v>2291</v>
      </c>
      <c r="D10" s="612" t="s">
        <v>1142</v>
      </c>
      <c r="E10" s="617">
        <v>470</v>
      </c>
      <c r="F10" s="617"/>
      <c r="G10" s="618">
        <v>250</v>
      </c>
    </row>
    <row r="11" spans="1:7" ht="30" customHeight="1" thickBot="1" x14ac:dyDescent="0.3">
      <c r="A11" s="613" t="s">
        <v>0</v>
      </c>
      <c r="B11" s="614"/>
      <c r="C11" s="614"/>
      <c r="D11" s="614"/>
      <c r="E11" s="614"/>
      <c r="F11" s="614"/>
      <c r="G11" s="615">
        <f>SUM(G10)</f>
        <v>250</v>
      </c>
    </row>
    <row r="12" spans="1:7" ht="13.5" thickTop="1" x14ac:dyDescent="0.2">
      <c r="G12" s="162"/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0" orientation="portrait" r:id="rId1"/>
  <headerFooter>
    <oddHeader>&amp;CP ř í l o h a  č. 4 
k usnesení Rady MČ Praha 4 č.12 R-316/2023 ze dne 31.5.2023&amp;"Arial CE,Tučná kurzíva"
&amp;11Zapojení nevyčerpaných prostředků do  rozpočtu na rok 2023 v tis. Kč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44" zoomScaleNormal="100" workbookViewId="0">
      <selection activeCell="C55" sqref="C55"/>
    </sheetView>
  </sheetViews>
  <sheetFormatPr defaultRowHeight="12.75" x14ac:dyDescent="0.2"/>
  <cols>
    <col min="1" max="1" width="16.28515625" customWidth="1"/>
    <col min="2" max="7" width="15.7109375" customWidth="1"/>
  </cols>
  <sheetData>
    <row r="1" spans="1:7" ht="20.100000000000001" customHeight="1" thickTop="1" thickBot="1" x14ac:dyDescent="0.25">
      <c r="A1" s="708" t="s">
        <v>1404</v>
      </c>
      <c r="B1" s="706" t="s">
        <v>1144</v>
      </c>
      <c r="C1" s="706"/>
      <c r="D1" s="707"/>
      <c r="E1" s="710" t="s">
        <v>1145</v>
      </c>
      <c r="F1" s="706"/>
      <c r="G1" s="707"/>
    </row>
    <row r="2" spans="1:7" ht="29.25" thickBot="1" x14ac:dyDescent="0.25">
      <c r="A2" s="709"/>
      <c r="B2" s="247" t="s">
        <v>1146</v>
      </c>
      <c r="C2" s="247" t="s">
        <v>1147</v>
      </c>
      <c r="D2" s="333" t="s">
        <v>1148</v>
      </c>
      <c r="E2" s="248" t="s">
        <v>1229</v>
      </c>
      <c r="F2" s="244" t="s">
        <v>1147</v>
      </c>
      <c r="G2" s="333" t="s">
        <v>1148</v>
      </c>
    </row>
    <row r="3" spans="1:7" ht="20.100000000000001" customHeight="1" thickTop="1" x14ac:dyDescent="0.25">
      <c r="A3" s="311" t="s">
        <v>1405</v>
      </c>
      <c r="B3" s="443">
        <v>30086617.239999998</v>
      </c>
      <c r="C3" s="443">
        <v>29391458.640000001</v>
      </c>
      <c r="D3" s="444">
        <f>SUM(C3-B3)</f>
        <v>-695158.59999999776</v>
      </c>
      <c r="E3" s="312">
        <v>43717</v>
      </c>
      <c r="F3" s="313">
        <v>101601</v>
      </c>
      <c r="G3" s="314">
        <f>SUM(F3-E3)</f>
        <v>57884</v>
      </c>
    </row>
    <row r="4" spans="1:7" ht="20.100000000000001" customHeight="1" x14ac:dyDescent="0.25">
      <c r="A4" s="315" t="s">
        <v>1406</v>
      </c>
      <c r="B4" s="445">
        <v>11017484.32</v>
      </c>
      <c r="C4" s="446">
        <v>10936020.960000001</v>
      </c>
      <c r="D4" s="447">
        <f t="shared" ref="D4:D21" si="0">SUM(C4-B4)</f>
        <v>-81463.359999999404</v>
      </c>
      <c r="E4" s="448">
        <v>4408.24</v>
      </c>
      <c r="F4" s="449">
        <v>17107.63</v>
      </c>
      <c r="G4" s="447">
        <f t="shared" ref="G4:G21" si="1">SUM(F4-E4)</f>
        <v>12699.390000000001</v>
      </c>
    </row>
    <row r="5" spans="1:7" ht="20.100000000000001" customHeight="1" x14ac:dyDescent="0.25">
      <c r="A5" s="315" t="s">
        <v>1407</v>
      </c>
      <c r="B5" s="445">
        <v>16357062.02</v>
      </c>
      <c r="C5" s="446">
        <v>16231843.710000001</v>
      </c>
      <c r="D5" s="447">
        <f t="shared" si="0"/>
        <v>-125218.30999999866</v>
      </c>
      <c r="E5" s="448">
        <v>4063</v>
      </c>
      <c r="F5" s="449">
        <v>66249</v>
      </c>
      <c r="G5" s="447">
        <f t="shared" si="1"/>
        <v>62186</v>
      </c>
    </row>
    <row r="6" spans="1:7" ht="20.100000000000001" customHeight="1" x14ac:dyDescent="0.25">
      <c r="A6" s="316" t="s">
        <v>1408</v>
      </c>
      <c r="B6" s="445">
        <v>19584209.59</v>
      </c>
      <c r="C6" s="446">
        <v>19433352.640000001</v>
      </c>
      <c r="D6" s="447">
        <f t="shared" si="0"/>
        <v>-150856.94999999925</v>
      </c>
      <c r="E6" s="448">
        <v>27889</v>
      </c>
      <c r="F6" s="449">
        <v>57726</v>
      </c>
      <c r="G6" s="447">
        <f t="shared" si="1"/>
        <v>29837</v>
      </c>
    </row>
    <row r="7" spans="1:7" ht="20.100000000000001" customHeight="1" x14ac:dyDescent="0.25">
      <c r="A7" s="315" t="s">
        <v>1409</v>
      </c>
      <c r="B7" s="445">
        <v>11068264.73</v>
      </c>
      <c r="C7" s="446">
        <v>10812248.939999999</v>
      </c>
      <c r="D7" s="447">
        <f t="shared" si="0"/>
        <v>-256015.79000000097</v>
      </c>
      <c r="E7" s="448">
        <v>1700</v>
      </c>
      <c r="F7" s="449">
        <v>5500</v>
      </c>
      <c r="G7" s="447">
        <f t="shared" si="1"/>
        <v>3800</v>
      </c>
    </row>
    <row r="8" spans="1:7" ht="20.100000000000001" customHeight="1" x14ac:dyDescent="0.25">
      <c r="A8" s="315" t="s">
        <v>1410</v>
      </c>
      <c r="B8" s="445">
        <v>13569226.15</v>
      </c>
      <c r="C8" s="446">
        <v>13271918.449999999</v>
      </c>
      <c r="D8" s="447">
        <f t="shared" si="0"/>
        <v>-297307.70000000112</v>
      </c>
      <c r="E8" s="448">
        <v>3130</v>
      </c>
      <c r="F8" s="449">
        <v>11719.5</v>
      </c>
      <c r="G8" s="450">
        <f t="shared" si="1"/>
        <v>8589.5</v>
      </c>
    </row>
    <row r="9" spans="1:7" ht="20.100000000000001" customHeight="1" x14ac:dyDescent="0.25">
      <c r="A9" s="315" t="s">
        <v>1411</v>
      </c>
      <c r="B9" s="445">
        <v>11865730.949999999</v>
      </c>
      <c r="C9" s="446">
        <v>11805528.18</v>
      </c>
      <c r="D9" s="447">
        <f t="shared" si="0"/>
        <v>-60202.769999999553</v>
      </c>
      <c r="E9" s="448">
        <v>2864.71</v>
      </c>
      <c r="F9" s="449">
        <v>19800</v>
      </c>
      <c r="G9" s="450">
        <f t="shared" si="1"/>
        <v>16935.29</v>
      </c>
    </row>
    <row r="10" spans="1:7" ht="20.100000000000001" customHeight="1" x14ac:dyDescent="0.25">
      <c r="A10" s="317" t="s">
        <v>1412</v>
      </c>
      <c r="B10" s="451">
        <v>8539638.8000000007</v>
      </c>
      <c r="C10" s="452">
        <v>8463519.8800000008</v>
      </c>
      <c r="D10" s="447">
        <f t="shared" si="0"/>
        <v>-76118.919999999925</v>
      </c>
      <c r="E10" s="448">
        <v>15404.61</v>
      </c>
      <c r="F10" s="449">
        <v>29169.78</v>
      </c>
      <c r="G10" s="450">
        <f t="shared" si="1"/>
        <v>13765.169999999998</v>
      </c>
    </row>
    <row r="11" spans="1:7" ht="20.100000000000001" customHeight="1" x14ac:dyDescent="0.25">
      <c r="A11" s="316" t="s">
        <v>1413</v>
      </c>
      <c r="B11" s="445">
        <v>11952246.939999999</v>
      </c>
      <c r="C11" s="446">
        <v>11952246.939999999</v>
      </c>
      <c r="D11" s="447">
        <f t="shared" si="0"/>
        <v>0</v>
      </c>
      <c r="E11" s="448">
        <v>300</v>
      </c>
      <c r="F11" s="449">
        <v>26650</v>
      </c>
      <c r="G11" s="450">
        <f t="shared" si="1"/>
        <v>26350</v>
      </c>
    </row>
    <row r="12" spans="1:7" ht="20.100000000000001" customHeight="1" x14ac:dyDescent="0.25">
      <c r="A12" s="316" t="s">
        <v>1414</v>
      </c>
      <c r="B12" s="445">
        <v>12708000.189999999</v>
      </c>
      <c r="C12" s="446">
        <v>12307482.939999999</v>
      </c>
      <c r="D12" s="447">
        <f t="shared" si="0"/>
        <v>-400517.25</v>
      </c>
      <c r="E12" s="448">
        <v>600</v>
      </c>
      <c r="F12" s="449">
        <v>1600</v>
      </c>
      <c r="G12" s="450">
        <f t="shared" si="1"/>
        <v>1000</v>
      </c>
    </row>
    <row r="13" spans="1:7" ht="20.100000000000001" customHeight="1" x14ac:dyDescent="0.25">
      <c r="A13" s="316" t="s">
        <v>1415</v>
      </c>
      <c r="B13" s="445">
        <v>15870598.210000001</v>
      </c>
      <c r="C13" s="446">
        <v>15799827.689999999</v>
      </c>
      <c r="D13" s="447">
        <f t="shared" si="0"/>
        <v>-70770.520000001416</v>
      </c>
      <c r="E13" s="448">
        <v>3982.56</v>
      </c>
      <c r="F13" s="449">
        <v>31167.82</v>
      </c>
      <c r="G13" s="450">
        <f t="shared" si="1"/>
        <v>27185.26</v>
      </c>
    </row>
    <row r="14" spans="1:7" ht="20.100000000000001" customHeight="1" x14ac:dyDescent="0.25">
      <c r="A14" s="317" t="s">
        <v>1416</v>
      </c>
      <c r="B14" s="445">
        <v>21293123.390000001</v>
      </c>
      <c r="C14" s="446">
        <v>21249458.739999998</v>
      </c>
      <c r="D14" s="447">
        <f t="shared" si="0"/>
        <v>-43664.650000002235</v>
      </c>
      <c r="E14" s="448">
        <v>27722</v>
      </c>
      <c r="F14" s="449">
        <v>43000</v>
      </c>
      <c r="G14" s="450">
        <f t="shared" si="1"/>
        <v>15278</v>
      </c>
    </row>
    <row r="15" spans="1:7" ht="20.100000000000001" customHeight="1" x14ac:dyDescent="0.25">
      <c r="A15" s="315" t="s">
        <v>1417</v>
      </c>
      <c r="B15" s="445">
        <v>11487012.52</v>
      </c>
      <c r="C15" s="446">
        <v>11307654.449999999</v>
      </c>
      <c r="D15" s="447">
        <f t="shared" si="0"/>
        <v>-179358.0700000003</v>
      </c>
      <c r="E15" s="448">
        <v>3417.04</v>
      </c>
      <c r="F15" s="449">
        <v>7100</v>
      </c>
      <c r="G15" s="450">
        <f t="shared" si="1"/>
        <v>3682.96</v>
      </c>
    </row>
    <row r="16" spans="1:7" ht="20.100000000000001" customHeight="1" x14ac:dyDescent="0.25">
      <c r="A16" s="315" t="s">
        <v>1418</v>
      </c>
      <c r="B16" s="445">
        <v>41738863.649999999</v>
      </c>
      <c r="C16" s="446">
        <v>41738863.649999999</v>
      </c>
      <c r="D16" s="447">
        <f t="shared" si="0"/>
        <v>0</v>
      </c>
      <c r="E16" s="448">
        <v>231039</v>
      </c>
      <c r="F16" s="449">
        <v>357937.5</v>
      </c>
      <c r="G16" s="450">
        <f t="shared" si="1"/>
        <v>126898.5</v>
      </c>
    </row>
    <row r="17" spans="1:7" ht="20.100000000000001" customHeight="1" x14ac:dyDescent="0.25">
      <c r="A17" s="315" t="s">
        <v>1419</v>
      </c>
      <c r="B17" s="445">
        <v>11433499.810000001</v>
      </c>
      <c r="C17" s="446">
        <v>11433499.810000001</v>
      </c>
      <c r="D17" s="447">
        <f t="shared" si="0"/>
        <v>0</v>
      </c>
      <c r="E17" s="448">
        <v>11939</v>
      </c>
      <c r="F17" s="449">
        <v>34338</v>
      </c>
      <c r="G17" s="450">
        <f t="shared" si="1"/>
        <v>22399</v>
      </c>
    </row>
    <row r="18" spans="1:7" ht="20.100000000000001" customHeight="1" x14ac:dyDescent="0.25">
      <c r="A18" s="317" t="s">
        <v>1420</v>
      </c>
      <c r="B18" s="451">
        <v>26184808.539999999</v>
      </c>
      <c r="C18" s="452">
        <v>26184808.539999999</v>
      </c>
      <c r="D18" s="447">
        <f t="shared" si="0"/>
        <v>0</v>
      </c>
      <c r="E18" s="448">
        <v>0</v>
      </c>
      <c r="F18" s="449">
        <v>3500</v>
      </c>
      <c r="G18" s="450">
        <f t="shared" si="1"/>
        <v>3500</v>
      </c>
    </row>
    <row r="19" spans="1:7" ht="20.100000000000001" customHeight="1" x14ac:dyDescent="0.25">
      <c r="A19" s="315" t="s">
        <v>1421</v>
      </c>
      <c r="B19" s="445">
        <v>30620084.27</v>
      </c>
      <c r="C19" s="446">
        <v>29897991.84</v>
      </c>
      <c r="D19" s="447">
        <f t="shared" si="0"/>
        <v>-722092.4299999997</v>
      </c>
      <c r="E19" s="448">
        <v>15126</v>
      </c>
      <c r="F19" s="449">
        <v>42535</v>
      </c>
      <c r="G19" s="450">
        <f t="shared" si="1"/>
        <v>27409</v>
      </c>
    </row>
    <row r="20" spans="1:7" ht="20.100000000000001" customHeight="1" x14ac:dyDescent="0.25">
      <c r="A20" s="315" t="s">
        <v>1422</v>
      </c>
      <c r="B20" s="445">
        <v>18874522.460000001</v>
      </c>
      <c r="C20" s="446">
        <v>18787135.149999999</v>
      </c>
      <c r="D20" s="447">
        <f t="shared" si="0"/>
        <v>-87387.310000002384</v>
      </c>
      <c r="E20" s="448">
        <v>31365</v>
      </c>
      <c r="F20" s="449">
        <v>71921</v>
      </c>
      <c r="G20" s="450">
        <f t="shared" si="1"/>
        <v>40556</v>
      </c>
    </row>
    <row r="21" spans="1:7" ht="20.100000000000001" customHeight="1" thickBot="1" x14ac:dyDescent="0.3">
      <c r="A21" s="318" t="s">
        <v>1423</v>
      </c>
      <c r="B21" s="319">
        <v>8623337.4100000001</v>
      </c>
      <c r="C21" s="319">
        <v>8502735.8499999996</v>
      </c>
      <c r="D21" s="322">
        <f t="shared" si="0"/>
        <v>-120601.56000000052</v>
      </c>
      <c r="E21" s="320">
        <v>9936</v>
      </c>
      <c r="F21" s="321">
        <v>16428</v>
      </c>
      <c r="G21" s="322">
        <f t="shared" si="1"/>
        <v>6492</v>
      </c>
    </row>
    <row r="22" spans="1:7" ht="20.100000000000001" customHeight="1" thickTop="1" thickBot="1" x14ac:dyDescent="0.25">
      <c r="A22" s="708" t="s">
        <v>2243</v>
      </c>
      <c r="B22" s="705" t="s">
        <v>1144</v>
      </c>
      <c r="C22" s="706"/>
      <c r="D22" s="707"/>
      <c r="E22" s="706" t="s">
        <v>1145</v>
      </c>
      <c r="F22" s="706"/>
      <c r="G22" s="707"/>
    </row>
    <row r="23" spans="1:7" ht="29.25" thickBot="1" x14ac:dyDescent="0.25">
      <c r="A23" s="709"/>
      <c r="B23" s="241" t="s">
        <v>1146</v>
      </c>
      <c r="C23" s="241" t="s">
        <v>1147</v>
      </c>
      <c r="D23" s="334" t="s">
        <v>1148</v>
      </c>
      <c r="E23" s="243" t="s">
        <v>1146</v>
      </c>
      <c r="F23" s="244" t="s">
        <v>1147</v>
      </c>
      <c r="G23" s="333" t="s">
        <v>1148</v>
      </c>
    </row>
    <row r="24" spans="1:7" ht="20.100000000000001" customHeight="1" thickTop="1" x14ac:dyDescent="0.25">
      <c r="A24" s="323" t="s">
        <v>1424</v>
      </c>
      <c r="B24" s="324">
        <v>57422967.890000001</v>
      </c>
      <c r="C24" s="325">
        <v>57288906.07</v>
      </c>
      <c r="D24" s="326">
        <f>SUM(C24-B24)</f>
        <v>-134061.8200000003</v>
      </c>
      <c r="E24" s="312">
        <v>1631879.34</v>
      </c>
      <c r="F24" s="313">
        <v>2806154.05</v>
      </c>
      <c r="G24" s="327">
        <f>SUM(F24-E24)</f>
        <v>1174274.7099999997</v>
      </c>
    </row>
    <row r="25" spans="1:7" ht="20.100000000000001" customHeight="1" x14ac:dyDescent="0.25">
      <c r="A25" s="315" t="s">
        <v>1425</v>
      </c>
      <c r="B25" s="443">
        <v>63341303.829999998</v>
      </c>
      <c r="C25" s="446">
        <v>62977950.450000003</v>
      </c>
      <c r="D25" s="328">
        <f>SUM(C25-B25)</f>
        <v>-363353.37999999523</v>
      </c>
      <c r="E25" s="448">
        <v>1118543.28</v>
      </c>
      <c r="F25" s="449">
        <v>1384387.5</v>
      </c>
      <c r="G25" s="450">
        <f t="shared" ref="G25:G44" si="2">SUM(F25-E25)</f>
        <v>265844.21999999997</v>
      </c>
    </row>
    <row r="26" spans="1:7" ht="20.100000000000001" customHeight="1" x14ac:dyDescent="0.25">
      <c r="A26" s="316" t="s">
        <v>1426</v>
      </c>
      <c r="B26" s="443">
        <v>72014242.079999998</v>
      </c>
      <c r="C26" s="446">
        <v>71096097.609999999</v>
      </c>
      <c r="D26" s="480">
        <f t="shared" ref="D26:D44" si="3">SUM(C26-B26)</f>
        <v>-918144.46999999881</v>
      </c>
      <c r="E26" s="448">
        <v>5802480</v>
      </c>
      <c r="F26" s="449">
        <v>6094626</v>
      </c>
      <c r="G26" s="450">
        <f t="shared" si="2"/>
        <v>292146</v>
      </c>
    </row>
    <row r="27" spans="1:7" ht="20.100000000000001" customHeight="1" x14ac:dyDescent="0.25">
      <c r="A27" s="315" t="s">
        <v>1427</v>
      </c>
      <c r="B27" s="443">
        <v>43372189.859999999</v>
      </c>
      <c r="C27" s="446">
        <v>43331732.350000001</v>
      </c>
      <c r="D27" s="480">
        <f t="shared" si="3"/>
        <v>-40457.509999997914</v>
      </c>
      <c r="E27" s="448">
        <v>1543493.21</v>
      </c>
      <c r="F27" s="449">
        <v>1570019</v>
      </c>
      <c r="G27" s="450">
        <f t="shared" si="2"/>
        <v>26525.790000000037</v>
      </c>
    </row>
    <row r="28" spans="1:7" ht="20.100000000000001" customHeight="1" x14ac:dyDescent="0.25">
      <c r="A28" s="315" t="s">
        <v>1408</v>
      </c>
      <c r="B28" s="443">
        <v>72355362.189999998</v>
      </c>
      <c r="C28" s="446">
        <v>71667146.620000005</v>
      </c>
      <c r="D28" s="480">
        <f t="shared" si="3"/>
        <v>-688215.56999999285</v>
      </c>
      <c r="E28" s="448">
        <v>651282.65</v>
      </c>
      <c r="F28" s="449">
        <v>786563.71</v>
      </c>
      <c r="G28" s="450">
        <f t="shared" si="2"/>
        <v>135281.05999999994</v>
      </c>
    </row>
    <row r="29" spans="1:7" ht="20.100000000000001" customHeight="1" x14ac:dyDescent="0.25">
      <c r="A29" s="315" t="s">
        <v>1409</v>
      </c>
      <c r="B29" s="443">
        <v>50407261.329999998</v>
      </c>
      <c r="C29" s="446">
        <v>49957604.920000002</v>
      </c>
      <c r="D29" s="480">
        <f t="shared" si="3"/>
        <v>-449656.40999999642</v>
      </c>
      <c r="E29" s="448">
        <v>993211.22</v>
      </c>
      <c r="F29" s="449">
        <v>1114206.5</v>
      </c>
      <c r="G29" s="450">
        <f t="shared" si="2"/>
        <v>120995.28000000003</v>
      </c>
    </row>
    <row r="30" spans="1:7" ht="20.100000000000001" customHeight="1" x14ac:dyDescent="0.25">
      <c r="A30" s="316" t="s">
        <v>1428</v>
      </c>
      <c r="B30" s="443">
        <v>84495946.340000004</v>
      </c>
      <c r="C30" s="446">
        <v>84023848.439999998</v>
      </c>
      <c r="D30" s="480">
        <f t="shared" si="3"/>
        <v>-472097.90000000596</v>
      </c>
      <c r="E30" s="448">
        <v>1514574.73</v>
      </c>
      <c r="F30" s="449">
        <v>1773822</v>
      </c>
      <c r="G30" s="450">
        <f t="shared" si="2"/>
        <v>259247.27000000002</v>
      </c>
    </row>
    <row r="31" spans="1:7" ht="20.100000000000001" customHeight="1" x14ac:dyDescent="0.25">
      <c r="A31" s="316" t="s">
        <v>1429</v>
      </c>
      <c r="B31" s="481">
        <v>70390486.209999993</v>
      </c>
      <c r="C31" s="446">
        <v>70390486.209999993</v>
      </c>
      <c r="D31" s="480">
        <f t="shared" si="3"/>
        <v>0</v>
      </c>
      <c r="E31" s="453">
        <v>380163.34</v>
      </c>
      <c r="F31" s="454">
        <v>666267.04</v>
      </c>
      <c r="G31" s="450">
        <f t="shared" si="2"/>
        <v>286103.7</v>
      </c>
    </row>
    <row r="32" spans="1:7" ht="20.100000000000001" customHeight="1" x14ac:dyDescent="0.25">
      <c r="A32" s="315" t="s">
        <v>1430</v>
      </c>
      <c r="B32" s="443">
        <v>35752957.310000002</v>
      </c>
      <c r="C32" s="446">
        <v>34496130.259999998</v>
      </c>
      <c r="D32" s="480">
        <f t="shared" si="3"/>
        <v>-1256827.0500000045</v>
      </c>
      <c r="E32" s="448">
        <v>596557.53</v>
      </c>
      <c r="F32" s="449">
        <v>731441</v>
      </c>
      <c r="G32" s="450">
        <f t="shared" si="2"/>
        <v>134883.46999999997</v>
      </c>
    </row>
    <row r="33" spans="1:7" ht="20.100000000000001" customHeight="1" x14ac:dyDescent="0.25">
      <c r="A33" s="315" t="s">
        <v>1431</v>
      </c>
      <c r="B33" s="443">
        <v>55948680.159999996</v>
      </c>
      <c r="C33" s="446">
        <v>55824505.289999999</v>
      </c>
      <c r="D33" s="480">
        <f t="shared" si="3"/>
        <v>-124174.86999999732</v>
      </c>
      <c r="E33" s="448">
        <v>496759.58</v>
      </c>
      <c r="F33" s="449">
        <v>759404.16</v>
      </c>
      <c r="G33" s="450">
        <f t="shared" si="2"/>
        <v>262644.58</v>
      </c>
    </row>
    <row r="34" spans="1:7" ht="20.100000000000001" customHeight="1" x14ac:dyDescent="0.25">
      <c r="A34" s="315" t="s">
        <v>1413</v>
      </c>
      <c r="B34" s="443">
        <v>51489179.520000003</v>
      </c>
      <c r="C34" s="446">
        <v>50810516.689999998</v>
      </c>
      <c r="D34" s="480">
        <f t="shared" si="3"/>
        <v>-678662.83000000566</v>
      </c>
      <c r="E34" s="448">
        <v>1078878.81</v>
      </c>
      <c r="F34" s="449">
        <v>1342764</v>
      </c>
      <c r="G34" s="450">
        <f t="shared" si="2"/>
        <v>263885.18999999994</v>
      </c>
    </row>
    <row r="35" spans="1:7" ht="20.100000000000001" customHeight="1" x14ac:dyDescent="0.25">
      <c r="A35" s="315" t="s">
        <v>1432</v>
      </c>
      <c r="B35" s="443">
        <v>49736787.649999999</v>
      </c>
      <c r="C35" s="446">
        <v>49400421.229999997</v>
      </c>
      <c r="D35" s="480">
        <f t="shared" si="3"/>
        <v>-336366.42000000179</v>
      </c>
      <c r="E35" s="448">
        <v>1073129.3500000001</v>
      </c>
      <c r="F35" s="449">
        <v>1337345.5</v>
      </c>
      <c r="G35" s="450">
        <f t="shared" si="2"/>
        <v>264216.14999999991</v>
      </c>
    </row>
    <row r="36" spans="1:7" ht="20.100000000000001" customHeight="1" x14ac:dyDescent="0.25">
      <c r="A36" s="315" t="s">
        <v>1433</v>
      </c>
      <c r="B36" s="443">
        <v>37354964.009999998</v>
      </c>
      <c r="C36" s="446">
        <v>37354964.009999998</v>
      </c>
      <c r="D36" s="480">
        <f t="shared" si="3"/>
        <v>0</v>
      </c>
      <c r="E36" s="448">
        <v>17998.5</v>
      </c>
      <c r="F36" s="449">
        <v>222626</v>
      </c>
      <c r="G36" s="450">
        <f t="shared" si="2"/>
        <v>204627.5</v>
      </c>
    </row>
    <row r="37" spans="1:7" ht="20.100000000000001" customHeight="1" x14ac:dyDescent="0.25">
      <c r="A37" s="315" t="s">
        <v>1434</v>
      </c>
      <c r="B37" s="443">
        <v>43923602.18</v>
      </c>
      <c r="C37" s="446">
        <v>43631393.780000001</v>
      </c>
      <c r="D37" s="480">
        <f t="shared" si="3"/>
        <v>-292208.39999999851</v>
      </c>
      <c r="E37" s="448">
        <v>122726.56</v>
      </c>
      <c r="F37" s="449">
        <v>301031</v>
      </c>
      <c r="G37" s="450">
        <f t="shared" si="2"/>
        <v>178304.44</v>
      </c>
    </row>
    <row r="38" spans="1:7" ht="20.100000000000001" customHeight="1" x14ac:dyDescent="0.25">
      <c r="A38" s="315" t="s">
        <v>1435</v>
      </c>
      <c r="B38" s="443">
        <v>94695783.870000005</v>
      </c>
      <c r="C38" s="446">
        <v>94200080.870000005</v>
      </c>
      <c r="D38" s="480">
        <f t="shared" si="3"/>
        <v>-495703</v>
      </c>
      <c r="E38" s="448">
        <v>2700958.76</v>
      </c>
      <c r="F38" s="449">
        <v>2788092.39</v>
      </c>
      <c r="G38" s="450">
        <f t="shared" si="2"/>
        <v>87133.630000000354</v>
      </c>
    </row>
    <row r="39" spans="1:7" ht="20.100000000000001" customHeight="1" x14ac:dyDescent="0.25">
      <c r="A39" s="315" t="s">
        <v>1436</v>
      </c>
      <c r="B39" s="443">
        <v>29428042.739999998</v>
      </c>
      <c r="C39" s="446">
        <v>29364170.829999998</v>
      </c>
      <c r="D39" s="480">
        <f t="shared" si="3"/>
        <v>-63871.910000000149</v>
      </c>
      <c r="E39" s="448">
        <v>1030000.27</v>
      </c>
      <c r="F39" s="449">
        <v>1200600.46</v>
      </c>
      <c r="G39" s="450">
        <f t="shared" si="2"/>
        <v>170600.18999999994</v>
      </c>
    </row>
    <row r="40" spans="1:7" ht="20.100000000000001" customHeight="1" x14ac:dyDescent="0.25">
      <c r="A40" s="315" t="s">
        <v>1437</v>
      </c>
      <c r="B40" s="443">
        <v>40901311.810000002</v>
      </c>
      <c r="C40" s="446">
        <v>40901311.810000002</v>
      </c>
      <c r="D40" s="480">
        <f t="shared" si="3"/>
        <v>0</v>
      </c>
      <c r="E40" s="448">
        <v>1524488.5</v>
      </c>
      <c r="F40" s="449">
        <v>1573137.5</v>
      </c>
      <c r="G40" s="450">
        <f t="shared" si="2"/>
        <v>48649</v>
      </c>
    </row>
    <row r="41" spans="1:7" ht="20.100000000000001" customHeight="1" x14ac:dyDescent="0.25">
      <c r="A41" s="315" t="s">
        <v>1438</v>
      </c>
      <c r="B41" s="443">
        <v>62914680.159999996</v>
      </c>
      <c r="C41" s="446">
        <v>60915871.520000003</v>
      </c>
      <c r="D41" s="480">
        <f t="shared" si="3"/>
        <v>-1998808.6399999931</v>
      </c>
      <c r="E41" s="448">
        <v>246261.1</v>
      </c>
      <c r="F41" s="449">
        <v>331062</v>
      </c>
      <c r="G41" s="450">
        <f t="shared" si="2"/>
        <v>84800.9</v>
      </c>
    </row>
    <row r="42" spans="1:7" ht="20.100000000000001" customHeight="1" x14ac:dyDescent="0.25">
      <c r="A42" s="315" t="s">
        <v>1439</v>
      </c>
      <c r="B42" s="443">
        <v>50988897.600000001</v>
      </c>
      <c r="C42" s="446">
        <v>49916551.630000003</v>
      </c>
      <c r="D42" s="480">
        <f t="shared" si="3"/>
        <v>-1072345.9699999988</v>
      </c>
      <c r="E42" s="448">
        <v>1154021.72</v>
      </c>
      <c r="F42" s="449">
        <v>1418265</v>
      </c>
      <c r="G42" s="450">
        <f t="shared" si="2"/>
        <v>264243.28000000003</v>
      </c>
    </row>
    <row r="43" spans="1:7" ht="20.100000000000001" customHeight="1" x14ac:dyDescent="0.25">
      <c r="A43" s="315" t="s">
        <v>1440</v>
      </c>
      <c r="B43" s="448">
        <v>57509487.399999999</v>
      </c>
      <c r="C43" s="446">
        <v>56805414.479999997</v>
      </c>
      <c r="D43" s="480">
        <f t="shared" si="3"/>
        <v>-704072.92000000179</v>
      </c>
      <c r="E43" s="448">
        <v>1118545</v>
      </c>
      <c r="F43" s="449">
        <v>1417620</v>
      </c>
      <c r="G43" s="450">
        <f t="shared" si="2"/>
        <v>299075</v>
      </c>
    </row>
    <row r="44" spans="1:7" ht="20.100000000000001" customHeight="1" thickBot="1" x14ac:dyDescent="0.3">
      <c r="A44" s="318" t="s">
        <v>1441</v>
      </c>
      <c r="B44" s="329">
        <v>62694198.960000001</v>
      </c>
      <c r="C44" s="319">
        <v>62452006.049999997</v>
      </c>
      <c r="D44" s="330">
        <f t="shared" si="3"/>
        <v>-242192.91000000387</v>
      </c>
      <c r="E44" s="331">
        <v>847236.14</v>
      </c>
      <c r="F44" s="332">
        <v>1126205</v>
      </c>
      <c r="G44" s="322">
        <f t="shared" si="2"/>
        <v>278968.86</v>
      </c>
    </row>
    <row r="45" spans="1:7" ht="20.100000000000001" customHeight="1" thickTop="1" thickBot="1" x14ac:dyDescent="0.25">
      <c r="A45" s="245"/>
      <c r="B45" s="705" t="s">
        <v>1144</v>
      </c>
      <c r="C45" s="706"/>
      <c r="D45" s="707"/>
      <c r="E45" s="706" t="s">
        <v>1145</v>
      </c>
      <c r="F45" s="706"/>
      <c r="G45" s="707"/>
    </row>
    <row r="46" spans="1:7" ht="29.25" thickBot="1" x14ac:dyDescent="0.25">
      <c r="A46" s="246"/>
      <c r="B46" s="241" t="s">
        <v>1146</v>
      </c>
      <c r="C46" s="241" t="s">
        <v>1147</v>
      </c>
      <c r="D46" s="242" t="s">
        <v>1148</v>
      </c>
      <c r="E46" s="243" t="s">
        <v>1146</v>
      </c>
      <c r="F46" s="244" t="s">
        <v>1147</v>
      </c>
      <c r="G46" s="333" t="s">
        <v>1148</v>
      </c>
    </row>
    <row r="47" spans="1:7" ht="20.100000000000001" customHeight="1" thickTop="1" x14ac:dyDescent="0.25">
      <c r="A47" s="206" t="s">
        <v>1283</v>
      </c>
      <c r="B47" s="263">
        <v>76126965.069999993</v>
      </c>
      <c r="C47" s="264">
        <v>76126965.069999993</v>
      </c>
      <c r="D47" s="265">
        <v>0</v>
      </c>
      <c r="E47" s="263">
        <v>145768.48000000001</v>
      </c>
      <c r="F47" s="264">
        <v>292939</v>
      </c>
      <c r="G47" s="267">
        <f>SUM(F47-E47)</f>
        <v>147170.51999999999</v>
      </c>
    </row>
    <row r="48" spans="1:7" ht="20.100000000000001" customHeight="1" thickBot="1" x14ac:dyDescent="0.3">
      <c r="A48" s="208" t="s">
        <v>1284</v>
      </c>
      <c r="B48" s="266">
        <v>32205236.789999999</v>
      </c>
      <c r="C48" s="268">
        <v>32205236.789999999</v>
      </c>
      <c r="D48" s="254">
        <v>0</v>
      </c>
      <c r="E48" s="266">
        <v>0</v>
      </c>
      <c r="F48" s="268">
        <v>0</v>
      </c>
      <c r="G48" s="84">
        <v>0</v>
      </c>
    </row>
    <row r="49" ht="13.5" thickTop="1" x14ac:dyDescent="0.2"/>
  </sheetData>
  <mergeCells count="8">
    <mergeCell ref="B45:D45"/>
    <mergeCell ref="E45:G45"/>
    <mergeCell ref="A1:A2"/>
    <mergeCell ref="B1:D1"/>
    <mergeCell ref="E1:G1"/>
    <mergeCell ref="A22:A23"/>
    <mergeCell ref="B22:D22"/>
    <mergeCell ref="E22:G22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75" orientation="portrait" r:id="rId1"/>
  <headerFooter>
    <oddHeader>&amp;CP ř í l o h a  č.5a) 
k usnesení Rady MČ Praha 4 č. 12R-316/2023 ze dne 31.5.2023
&amp;"Arial CE,Tučná kurzíva"&amp;11Hospodaření příspěvkových organizací zřízených městskou částí Praha 4 k 31.12.2022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Layout" zoomScaleNormal="100" workbookViewId="0">
      <selection activeCell="G19" sqref="G19"/>
    </sheetView>
  </sheetViews>
  <sheetFormatPr defaultRowHeight="12.75" x14ac:dyDescent="0.2"/>
  <cols>
    <col min="1" max="1" width="18.28515625" customWidth="1"/>
    <col min="2" max="2" width="14.85546875" customWidth="1"/>
    <col min="3" max="3" width="14.28515625" customWidth="1"/>
    <col min="4" max="4" width="13.42578125" customWidth="1"/>
    <col min="5" max="5" width="13" customWidth="1"/>
    <col min="6" max="6" width="13.140625" customWidth="1"/>
    <col min="7" max="7" width="12.5703125" customWidth="1"/>
  </cols>
  <sheetData>
    <row r="1" spans="1:7" ht="13.5" thickBot="1" x14ac:dyDescent="0.25"/>
    <row r="2" spans="1:7" ht="32.25" thickTop="1" x14ac:dyDescent="0.25">
      <c r="A2" s="171" t="s">
        <v>1176</v>
      </c>
      <c r="B2" s="164" t="s">
        <v>1177</v>
      </c>
      <c r="C2" s="165" t="s">
        <v>534</v>
      </c>
      <c r="D2" s="166" t="s">
        <v>1178</v>
      </c>
      <c r="E2" s="167" t="s">
        <v>1301</v>
      </c>
      <c r="F2" s="168" t="s">
        <v>682</v>
      </c>
      <c r="G2" s="169" t="s">
        <v>1179</v>
      </c>
    </row>
    <row r="3" spans="1:7" ht="28.5" customHeight="1" thickBot="1" x14ac:dyDescent="0.3">
      <c r="A3" s="174"/>
      <c r="B3" s="181">
        <v>2022</v>
      </c>
      <c r="C3" s="181">
        <v>2022</v>
      </c>
      <c r="D3" s="181">
        <v>2022</v>
      </c>
      <c r="E3" s="182">
        <v>2022</v>
      </c>
      <c r="F3" s="181">
        <v>2022</v>
      </c>
      <c r="G3" s="183">
        <v>2022</v>
      </c>
    </row>
    <row r="4" spans="1:7" ht="30" customHeight="1" thickTop="1" thickBot="1" x14ac:dyDescent="0.3">
      <c r="A4" s="128" t="s">
        <v>1128</v>
      </c>
      <c r="B4" s="170">
        <v>14330</v>
      </c>
      <c r="C4" s="170">
        <v>20964</v>
      </c>
      <c r="D4" s="170">
        <v>227</v>
      </c>
      <c r="E4" s="270">
        <v>23582</v>
      </c>
      <c r="F4" s="170">
        <v>9717</v>
      </c>
      <c r="G4" s="205">
        <v>2322</v>
      </c>
    </row>
    <row r="5" spans="1:7" ht="13.5" thickTop="1" x14ac:dyDescent="0.2"/>
    <row r="6" spans="1:7" ht="13.5" thickBot="1" x14ac:dyDescent="0.25"/>
    <row r="7" spans="1:7" ht="63.75" thickTop="1" x14ac:dyDescent="0.25">
      <c r="A7" s="171" t="s">
        <v>1176</v>
      </c>
      <c r="B7" s="168" t="s">
        <v>1146</v>
      </c>
      <c r="C7" s="166" t="s">
        <v>1147</v>
      </c>
      <c r="D7" s="172" t="s">
        <v>1180</v>
      </c>
      <c r="E7" s="173" t="s">
        <v>1181</v>
      </c>
    </row>
    <row r="8" spans="1:7" ht="25.5" customHeight="1" thickBot="1" x14ac:dyDescent="0.3">
      <c r="A8" s="174"/>
      <c r="B8" s="175">
        <v>2022</v>
      </c>
      <c r="C8" s="175">
        <v>2022</v>
      </c>
      <c r="D8" s="176">
        <v>2022</v>
      </c>
      <c r="E8" s="177">
        <v>2022</v>
      </c>
    </row>
    <row r="9" spans="1:7" ht="30" customHeight="1" thickTop="1" thickBot="1" x14ac:dyDescent="0.3">
      <c r="A9" s="178" t="s">
        <v>1128</v>
      </c>
      <c r="B9" s="179">
        <v>93523</v>
      </c>
      <c r="C9" s="179">
        <v>98620</v>
      </c>
      <c r="D9" s="179">
        <f>SUM(C9-B9)</f>
        <v>5097</v>
      </c>
      <c r="E9" s="180">
        <v>18639</v>
      </c>
    </row>
    <row r="10" spans="1:7" ht="13.5" thickTop="1" x14ac:dyDescent="0.2"/>
  </sheetData>
  <pageMargins left="0.70866141732283472" right="0.70866141732283472" top="0.78740157480314965" bottom="0.78740157480314965" header="0.31496062992125984" footer="0.31496062992125984"/>
  <pageSetup paperSize="9" scale="85" orientation="portrait" r:id="rId1"/>
  <headerFooter>
    <oddHeader>&amp;CP ř í l o h a  č. 5b) 
k usnesení Rady MČ Praha 4 č. 12R-316/2023 ze dne 31.5.2023
&amp;"Arial CE,Tučná kurzíva"&amp;11Hospodaření společnosti založené městskou částí Praha 4 k 31.12.2022 v tis. Kč - předběžné výsledky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topLeftCell="G1" zoomScaleNormal="100" workbookViewId="0">
      <selection activeCell="J14" sqref="J14"/>
    </sheetView>
  </sheetViews>
  <sheetFormatPr defaultRowHeight="12.75" x14ac:dyDescent="0.2"/>
  <cols>
    <col min="4" max="4" width="33.28515625" customWidth="1"/>
    <col min="5" max="5" width="17.28515625" customWidth="1"/>
    <col min="6" max="6" width="14.7109375" customWidth="1"/>
  </cols>
  <sheetData>
    <row r="1" spans="1:6" ht="48" customHeight="1" thickTop="1" x14ac:dyDescent="0.25">
      <c r="A1" s="380" t="s">
        <v>1461</v>
      </c>
      <c r="B1" s="381" t="s">
        <v>1</v>
      </c>
      <c r="C1" s="381" t="s">
        <v>1231</v>
      </c>
      <c r="D1" s="381" t="s">
        <v>1162</v>
      </c>
      <c r="E1" s="382" t="s">
        <v>1442</v>
      </c>
      <c r="F1" s="383" t="s">
        <v>1300</v>
      </c>
    </row>
    <row r="2" spans="1:6" ht="21.95" customHeight="1" x14ac:dyDescent="0.25">
      <c r="A2" s="152">
        <v>6409</v>
      </c>
      <c r="B2" s="213">
        <v>2122</v>
      </c>
      <c r="C2" s="213">
        <v>467</v>
      </c>
      <c r="D2" s="250" t="s">
        <v>1153</v>
      </c>
      <c r="E2" s="370">
        <v>1021</v>
      </c>
      <c r="F2" s="372">
        <v>1</v>
      </c>
    </row>
    <row r="3" spans="1:6" ht="21.95" customHeight="1" x14ac:dyDescent="0.25">
      <c r="A3" s="152">
        <v>6409</v>
      </c>
      <c r="B3" s="213">
        <v>2122</v>
      </c>
      <c r="C3" s="213">
        <v>467</v>
      </c>
      <c r="D3" s="250" t="s">
        <v>1173</v>
      </c>
      <c r="E3" s="370">
        <v>71</v>
      </c>
      <c r="F3" s="372">
        <v>0</v>
      </c>
    </row>
    <row r="4" spans="1:6" ht="21.95" customHeight="1" x14ac:dyDescent="0.25">
      <c r="A4" s="152">
        <v>6409</v>
      </c>
      <c r="B4" s="213">
        <v>2122</v>
      </c>
      <c r="C4" s="213">
        <v>467</v>
      </c>
      <c r="D4" s="250" t="s">
        <v>1154</v>
      </c>
      <c r="E4" s="370">
        <v>267</v>
      </c>
      <c r="F4" s="371">
        <v>0.3</v>
      </c>
    </row>
    <row r="5" spans="1:6" ht="21.95" customHeight="1" x14ac:dyDescent="0.25">
      <c r="A5" s="152">
        <v>6409</v>
      </c>
      <c r="B5" s="213">
        <v>2122</v>
      </c>
      <c r="C5" s="213">
        <v>467</v>
      </c>
      <c r="D5" s="250" t="s">
        <v>1170</v>
      </c>
      <c r="E5" s="370">
        <v>70857.38</v>
      </c>
      <c r="F5" s="455">
        <v>70.900000000000006</v>
      </c>
    </row>
    <row r="6" spans="1:6" ht="21.95" customHeight="1" x14ac:dyDescent="0.25">
      <c r="A6" s="152">
        <v>6409</v>
      </c>
      <c r="B6" s="213">
        <v>2122</v>
      </c>
      <c r="C6" s="213">
        <v>467</v>
      </c>
      <c r="D6" s="250" t="s">
        <v>1171</v>
      </c>
      <c r="E6" s="370">
        <v>135</v>
      </c>
      <c r="F6" s="371">
        <v>0.1</v>
      </c>
    </row>
    <row r="7" spans="1:6" ht="21.95" customHeight="1" x14ac:dyDescent="0.25">
      <c r="A7" s="152">
        <v>6409</v>
      </c>
      <c r="B7" s="213">
        <v>2122</v>
      </c>
      <c r="C7" s="213">
        <v>467</v>
      </c>
      <c r="D7" s="250" t="s">
        <v>1172</v>
      </c>
      <c r="E7" s="370">
        <v>49802.5</v>
      </c>
      <c r="F7" s="371">
        <v>49.8</v>
      </c>
    </row>
    <row r="8" spans="1:6" ht="21.95" customHeight="1" x14ac:dyDescent="0.25">
      <c r="A8" s="152">
        <v>6409</v>
      </c>
      <c r="B8" s="213">
        <v>2122</v>
      </c>
      <c r="C8" s="213">
        <v>467</v>
      </c>
      <c r="D8" s="250" t="s">
        <v>1443</v>
      </c>
      <c r="E8" s="370">
        <v>477542.64</v>
      </c>
      <c r="F8" s="371">
        <v>477.6</v>
      </c>
    </row>
    <row r="9" spans="1:6" ht="21.95" customHeight="1" x14ac:dyDescent="0.25">
      <c r="A9" s="152">
        <v>6409</v>
      </c>
      <c r="B9" s="213">
        <v>2122</v>
      </c>
      <c r="C9" s="213">
        <v>467</v>
      </c>
      <c r="D9" s="250" t="s">
        <v>1444</v>
      </c>
      <c r="E9" s="370">
        <v>120289.59</v>
      </c>
      <c r="F9" s="371">
        <v>120.3</v>
      </c>
    </row>
    <row r="10" spans="1:6" ht="21.95" customHeight="1" x14ac:dyDescent="0.25">
      <c r="A10" s="152">
        <v>6409</v>
      </c>
      <c r="B10" s="213">
        <v>2122</v>
      </c>
      <c r="C10" s="213">
        <v>467</v>
      </c>
      <c r="D10" s="250" t="s">
        <v>1160</v>
      </c>
      <c r="E10" s="370">
        <v>7609</v>
      </c>
      <c r="F10" s="371">
        <v>7.6</v>
      </c>
    </row>
    <row r="11" spans="1:6" ht="21.95" customHeight="1" x14ac:dyDescent="0.25">
      <c r="A11" s="152">
        <v>6409</v>
      </c>
      <c r="B11" s="213">
        <v>2122</v>
      </c>
      <c r="C11" s="213">
        <v>466</v>
      </c>
      <c r="D11" s="250" t="s">
        <v>1163</v>
      </c>
      <c r="E11" s="370">
        <v>24838</v>
      </c>
      <c r="F11" s="371">
        <v>24.8</v>
      </c>
    </row>
    <row r="12" spans="1:6" ht="21.95" customHeight="1" x14ac:dyDescent="0.25">
      <c r="A12" s="152">
        <v>6409</v>
      </c>
      <c r="B12" s="213">
        <v>2122</v>
      </c>
      <c r="C12" s="213">
        <v>466</v>
      </c>
      <c r="D12" s="251" t="s">
        <v>1164</v>
      </c>
      <c r="E12" s="370">
        <v>49372.06</v>
      </c>
      <c r="F12" s="371">
        <v>49.4</v>
      </c>
    </row>
    <row r="13" spans="1:6" ht="21.95" customHeight="1" x14ac:dyDescent="0.25">
      <c r="A13" s="152">
        <v>6409</v>
      </c>
      <c r="B13" s="213">
        <v>2122</v>
      </c>
      <c r="C13" s="213">
        <v>466</v>
      </c>
      <c r="D13" s="251" t="s">
        <v>1149</v>
      </c>
      <c r="E13" s="370">
        <v>103938</v>
      </c>
      <c r="F13" s="371">
        <v>103.9</v>
      </c>
    </row>
    <row r="14" spans="1:6" ht="21.95" customHeight="1" x14ac:dyDescent="0.25">
      <c r="A14" s="152">
        <v>6409</v>
      </c>
      <c r="B14" s="213">
        <v>2122</v>
      </c>
      <c r="C14" s="213">
        <v>466</v>
      </c>
      <c r="D14" s="251" t="s">
        <v>1174</v>
      </c>
      <c r="E14" s="370">
        <v>12500</v>
      </c>
      <c r="F14" s="371">
        <v>12.5</v>
      </c>
    </row>
    <row r="15" spans="1:6" ht="21.95" customHeight="1" x14ac:dyDescent="0.25">
      <c r="A15" s="152">
        <v>6409</v>
      </c>
      <c r="B15" s="213">
        <v>2122</v>
      </c>
      <c r="C15" s="213">
        <v>466</v>
      </c>
      <c r="D15" s="251" t="s">
        <v>1150</v>
      </c>
      <c r="E15" s="370">
        <v>9361.6</v>
      </c>
      <c r="F15" s="371">
        <v>9.4</v>
      </c>
    </row>
    <row r="16" spans="1:6" ht="21.95" customHeight="1" x14ac:dyDescent="0.25">
      <c r="A16" s="152">
        <v>6409</v>
      </c>
      <c r="B16" s="213">
        <v>2122</v>
      </c>
      <c r="C16" s="213">
        <v>466</v>
      </c>
      <c r="D16" s="251" t="s">
        <v>1175</v>
      </c>
      <c r="E16" s="373">
        <v>505557.83</v>
      </c>
      <c r="F16" s="371">
        <v>505.6</v>
      </c>
    </row>
    <row r="17" spans="1:6" ht="21.95" customHeight="1" x14ac:dyDescent="0.25">
      <c r="A17" s="152">
        <v>6409</v>
      </c>
      <c r="B17" s="213">
        <v>2122</v>
      </c>
      <c r="C17" s="213">
        <v>466</v>
      </c>
      <c r="D17" s="251" t="s">
        <v>1445</v>
      </c>
      <c r="E17" s="373">
        <v>14373.44</v>
      </c>
      <c r="F17" s="371">
        <v>14.4</v>
      </c>
    </row>
    <row r="18" spans="1:6" ht="21.95" customHeight="1" x14ac:dyDescent="0.25">
      <c r="A18" s="152">
        <v>6409</v>
      </c>
      <c r="B18" s="213">
        <v>2122</v>
      </c>
      <c r="C18" s="213">
        <v>466</v>
      </c>
      <c r="D18" s="251" t="s">
        <v>1166</v>
      </c>
      <c r="E18" s="373">
        <v>1800</v>
      </c>
      <c r="F18" s="371">
        <v>1.8</v>
      </c>
    </row>
    <row r="19" spans="1:6" ht="21.95" customHeight="1" x14ac:dyDescent="0.25">
      <c r="A19" s="152">
        <v>6409</v>
      </c>
      <c r="B19" s="213">
        <v>2122</v>
      </c>
      <c r="C19" s="213">
        <v>466</v>
      </c>
      <c r="D19" s="251" t="s">
        <v>1165</v>
      </c>
      <c r="E19" s="373">
        <v>1387404.29</v>
      </c>
      <c r="F19" s="155">
        <v>1387.4</v>
      </c>
    </row>
    <row r="20" spans="1:6" ht="21.95" customHeight="1" x14ac:dyDescent="0.25">
      <c r="A20" s="152">
        <v>6409</v>
      </c>
      <c r="B20" s="213">
        <v>2122</v>
      </c>
      <c r="C20" s="213">
        <v>466</v>
      </c>
      <c r="D20" s="251" t="s">
        <v>2191</v>
      </c>
      <c r="E20" s="373">
        <v>16617</v>
      </c>
      <c r="F20" s="371">
        <v>16.600000000000001</v>
      </c>
    </row>
    <row r="21" spans="1:6" ht="21.95" customHeight="1" x14ac:dyDescent="0.25">
      <c r="A21" s="152">
        <v>6409</v>
      </c>
      <c r="B21" s="213">
        <v>2122</v>
      </c>
      <c r="C21" s="213">
        <v>466</v>
      </c>
      <c r="D21" s="251" t="s">
        <v>1151</v>
      </c>
      <c r="E21" s="373">
        <v>94978.096000000005</v>
      </c>
      <c r="F21" s="371">
        <v>95</v>
      </c>
    </row>
    <row r="22" spans="1:6" ht="21.95" customHeight="1" x14ac:dyDescent="0.25">
      <c r="A22" s="152">
        <v>6409</v>
      </c>
      <c r="B22" s="213">
        <v>2122</v>
      </c>
      <c r="C22" s="213">
        <v>466</v>
      </c>
      <c r="D22" s="251" t="s">
        <v>1167</v>
      </c>
      <c r="E22" s="373">
        <v>60030.62</v>
      </c>
      <c r="F22" s="371">
        <v>60</v>
      </c>
    </row>
    <row r="23" spans="1:6" ht="30" customHeight="1" thickBot="1" x14ac:dyDescent="0.3">
      <c r="A23" s="384"/>
      <c r="B23" s="385"/>
      <c r="C23" s="385"/>
      <c r="D23" s="374" t="s">
        <v>0</v>
      </c>
      <c r="E23" s="375">
        <f>SUM(E2:E22)</f>
        <v>3008366.0460000001</v>
      </c>
      <c r="F23" s="376">
        <f>SUM(F2:F22)</f>
        <v>3008.4</v>
      </c>
    </row>
    <row r="24" spans="1:6" ht="48" thickTop="1" x14ac:dyDescent="0.25">
      <c r="A24" s="380" t="s">
        <v>1461</v>
      </c>
      <c r="B24" s="381" t="s">
        <v>1</v>
      </c>
      <c r="C24" s="381" t="s">
        <v>1231</v>
      </c>
      <c r="D24" s="377" t="s">
        <v>1162</v>
      </c>
      <c r="E24" s="337" t="s">
        <v>1230</v>
      </c>
      <c r="F24" s="261" t="s">
        <v>1300</v>
      </c>
    </row>
    <row r="25" spans="1:6" ht="21.95" customHeight="1" x14ac:dyDescent="0.25">
      <c r="A25" s="152">
        <v>6409</v>
      </c>
      <c r="B25" s="213">
        <v>2122</v>
      </c>
      <c r="C25" s="213">
        <v>467</v>
      </c>
      <c r="D25" s="378" t="s">
        <v>1171</v>
      </c>
      <c r="E25" s="335">
        <v>8500</v>
      </c>
      <c r="F25" s="336">
        <v>8.5</v>
      </c>
    </row>
    <row r="26" spans="1:6" ht="21.95" customHeight="1" thickBot="1" x14ac:dyDescent="0.3">
      <c r="A26" s="252">
        <v>6409</v>
      </c>
      <c r="B26" s="253">
        <v>2122</v>
      </c>
      <c r="C26" s="253">
        <v>466</v>
      </c>
      <c r="D26" s="379" t="s">
        <v>1287</v>
      </c>
      <c r="E26" s="262">
        <v>200</v>
      </c>
      <c r="F26" s="269">
        <v>0.2</v>
      </c>
    </row>
    <row r="27" spans="1:6" ht="13.5" thickTop="1" x14ac:dyDescent="0.2"/>
  </sheetData>
  <printOptions horizontalCentered="1"/>
  <pageMargins left="0.70866141732283472" right="0.70866141732283472" top="1.1811023622047245" bottom="0.19685039370078741" header="0.31496062992125984" footer="0.31496062992125984"/>
  <pageSetup paperSize="9" scale="90" orientation="portrait" r:id="rId1"/>
  <headerFooter>
    <oddHeader xml:space="preserve">&amp;CP ř í l o h a  č.6a) 
k usnesení Rady MČ Praha 4 č. 12R-316/2023 ze dne 31.5.2023
&amp;"Arial CE,Tučná kurzíva"Finanční vypořádání mateřských a základních škol zřízených MČ Praha 4 - odvod úspory příspěvku na provoz a výnosů z prodeje majetku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H1" zoomScaleNormal="100" workbookViewId="0">
      <selection activeCell="J22" sqref="J22"/>
    </sheetView>
  </sheetViews>
  <sheetFormatPr defaultRowHeight="12.75" x14ac:dyDescent="0.2"/>
  <cols>
    <col min="3" max="4" width="8.140625" customWidth="1"/>
    <col min="5" max="5" width="28.5703125" customWidth="1"/>
    <col min="6" max="6" width="14.85546875" customWidth="1"/>
    <col min="7" max="7" width="14.28515625" customWidth="1"/>
  </cols>
  <sheetData>
    <row r="1" spans="1:7" ht="49.5" customHeight="1" thickTop="1" thickBot="1" x14ac:dyDescent="0.3">
      <c r="A1" s="258" t="s">
        <v>1295</v>
      </c>
      <c r="B1" s="259" t="s">
        <v>1</v>
      </c>
      <c r="C1" s="260" t="s">
        <v>1296</v>
      </c>
      <c r="D1" s="260" t="s">
        <v>1231</v>
      </c>
      <c r="E1" s="249" t="s">
        <v>1162</v>
      </c>
      <c r="F1" s="255" t="s">
        <v>1286</v>
      </c>
      <c r="G1" s="256" t="s">
        <v>1299</v>
      </c>
    </row>
    <row r="2" spans="1:7" ht="24.95" customHeight="1" x14ac:dyDescent="0.25">
      <c r="A2" s="152">
        <v>3111</v>
      </c>
      <c r="B2" s="213">
        <v>5331</v>
      </c>
      <c r="C2" s="213"/>
      <c r="D2" s="213">
        <v>467</v>
      </c>
      <c r="E2" s="250" t="s">
        <v>2204</v>
      </c>
      <c r="F2" s="459">
        <v>695158.6</v>
      </c>
      <c r="G2" s="257">
        <v>695.2</v>
      </c>
    </row>
    <row r="3" spans="1:7" ht="24.95" customHeight="1" x14ac:dyDescent="0.25">
      <c r="A3" s="152">
        <v>3111</v>
      </c>
      <c r="B3" s="213">
        <v>5331</v>
      </c>
      <c r="C3" s="213"/>
      <c r="D3" s="213">
        <v>467</v>
      </c>
      <c r="E3" s="250" t="s">
        <v>2205</v>
      </c>
      <c r="F3" s="459">
        <v>81463.360000000001</v>
      </c>
      <c r="G3" s="257">
        <v>81.5</v>
      </c>
    </row>
    <row r="4" spans="1:7" ht="24.95" customHeight="1" x14ac:dyDescent="0.25">
      <c r="A4" s="152">
        <v>3111</v>
      </c>
      <c r="B4" s="213">
        <v>5331</v>
      </c>
      <c r="C4" s="213"/>
      <c r="D4" s="213">
        <v>467</v>
      </c>
      <c r="E4" s="250" t="s">
        <v>2206</v>
      </c>
      <c r="F4" s="459">
        <v>125218.31</v>
      </c>
      <c r="G4" s="257">
        <v>125.2</v>
      </c>
    </row>
    <row r="5" spans="1:7" ht="24.95" customHeight="1" x14ac:dyDescent="0.25">
      <c r="A5" s="152">
        <v>3111</v>
      </c>
      <c r="B5" s="213">
        <v>5331</v>
      </c>
      <c r="C5" s="213"/>
      <c r="D5" s="213">
        <v>467</v>
      </c>
      <c r="E5" s="250" t="s">
        <v>2207</v>
      </c>
      <c r="F5" s="459">
        <v>150856.95000000001</v>
      </c>
      <c r="G5" s="257">
        <v>150.80000000000001</v>
      </c>
    </row>
    <row r="6" spans="1:7" ht="24.95" customHeight="1" x14ac:dyDescent="0.25">
      <c r="A6" s="152">
        <v>3111</v>
      </c>
      <c r="B6" s="213">
        <v>5331</v>
      </c>
      <c r="C6" s="213"/>
      <c r="D6" s="213">
        <v>467</v>
      </c>
      <c r="E6" s="250" t="s">
        <v>2208</v>
      </c>
      <c r="F6" s="459">
        <v>256015.79</v>
      </c>
      <c r="G6" s="257">
        <v>256</v>
      </c>
    </row>
    <row r="7" spans="1:7" ht="24.95" customHeight="1" x14ac:dyDescent="0.25">
      <c r="A7" s="152">
        <v>3111</v>
      </c>
      <c r="B7" s="213">
        <v>5331</v>
      </c>
      <c r="C7" s="213"/>
      <c r="D7" s="213">
        <v>467</v>
      </c>
      <c r="E7" s="250" t="s">
        <v>2209</v>
      </c>
      <c r="F7" s="459">
        <v>297307.7</v>
      </c>
      <c r="G7" s="257">
        <v>297.3</v>
      </c>
    </row>
    <row r="8" spans="1:7" ht="24.95" customHeight="1" x14ac:dyDescent="0.25">
      <c r="A8" s="152">
        <v>3111</v>
      </c>
      <c r="B8" s="213">
        <v>5331</v>
      </c>
      <c r="C8" s="213"/>
      <c r="D8" s="213">
        <v>467</v>
      </c>
      <c r="E8" s="250" t="s">
        <v>1288</v>
      </c>
      <c r="F8" s="459">
        <v>60202.77</v>
      </c>
      <c r="G8" s="257">
        <v>60.2</v>
      </c>
    </row>
    <row r="9" spans="1:7" ht="24.95" customHeight="1" x14ac:dyDescent="0.25">
      <c r="A9" s="152">
        <v>3111</v>
      </c>
      <c r="B9" s="213">
        <v>5331</v>
      </c>
      <c r="C9" s="213"/>
      <c r="D9" s="213">
        <v>467</v>
      </c>
      <c r="E9" s="250" t="s">
        <v>2210</v>
      </c>
      <c r="F9" s="459">
        <v>76118.92</v>
      </c>
      <c r="G9" s="257">
        <v>76.099999999999994</v>
      </c>
    </row>
    <row r="10" spans="1:7" ht="24.95" customHeight="1" x14ac:dyDescent="0.25">
      <c r="A10" s="152">
        <v>3111</v>
      </c>
      <c r="B10" s="213">
        <v>5331</v>
      </c>
      <c r="C10" s="213"/>
      <c r="D10" s="213">
        <v>467</v>
      </c>
      <c r="E10" s="250" t="s">
        <v>2211</v>
      </c>
      <c r="F10" s="459">
        <v>400517.25</v>
      </c>
      <c r="G10" s="257">
        <v>400.5</v>
      </c>
    </row>
    <row r="11" spans="1:7" ht="24.95" customHeight="1" x14ac:dyDescent="0.25">
      <c r="A11" s="152">
        <v>3111</v>
      </c>
      <c r="B11" s="213">
        <v>5331</v>
      </c>
      <c r="C11" s="213"/>
      <c r="D11" s="213">
        <v>467</v>
      </c>
      <c r="E11" s="250" t="s">
        <v>2212</v>
      </c>
      <c r="F11" s="457">
        <v>70770.52</v>
      </c>
      <c r="G11" s="257">
        <v>70.8</v>
      </c>
    </row>
    <row r="12" spans="1:7" ht="24.95" customHeight="1" x14ac:dyDescent="0.25">
      <c r="A12" s="152">
        <v>3111</v>
      </c>
      <c r="B12" s="213">
        <v>5331</v>
      </c>
      <c r="C12" s="213"/>
      <c r="D12" s="213">
        <v>467</v>
      </c>
      <c r="E12" s="250" t="s">
        <v>2213</v>
      </c>
      <c r="F12" s="457">
        <v>43664.65</v>
      </c>
      <c r="G12" s="257">
        <v>43.7</v>
      </c>
    </row>
    <row r="13" spans="1:7" ht="24.95" customHeight="1" x14ac:dyDescent="0.25">
      <c r="A13" s="152">
        <v>3111</v>
      </c>
      <c r="B13" s="213">
        <v>5331</v>
      </c>
      <c r="C13" s="213"/>
      <c r="D13" s="213">
        <v>467</v>
      </c>
      <c r="E13" s="250" t="s">
        <v>2214</v>
      </c>
      <c r="F13" s="457">
        <v>179358.07</v>
      </c>
      <c r="G13" s="257">
        <v>179.3</v>
      </c>
    </row>
    <row r="14" spans="1:7" ht="24.95" customHeight="1" x14ac:dyDescent="0.25">
      <c r="A14" s="152">
        <v>3111</v>
      </c>
      <c r="B14" s="213">
        <v>5331</v>
      </c>
      <c r="C14" s="213"/>
      <c r="D14" s="213">
        <v>467</v>
      </c>
      <c r="E14" s="250" t="s">
        <v>2215</v>
      </c>
      <c r="F14" s="457">
        <v>722092.43</v>
      </c>
      <c r="G14" s="257">
        <v>722.1</v>
      </c>
    </row>
    <row r="15" spans="1:7" ht="24.95" customHeight="1" x14ac:dyDescent="0.25">
      <c r="A15" s="152">
        <v>3111</v>
      </c>
      <c r="B15" s="213">
        <v>5331</v>
      </c>
      <c r="C15" s="213"/>
      <c r="D15" s="213">
        <v>467</v>
      </c>
      <c r="E15" s="250" t="s">
        <v>1289</v>
      </c>
      <c r="F15" s="457">
        <v>87387.31</v>
      </c>
      <c r="G15" s="257">
        <v>87.4</v>
      </c>
    </row>
    <row r="16" spans="1:7" ht="24.95" customHeight="1" x14ac:dyDescent="0.25">
      <c r="A16" s="152">
        <v>3111</v>
      </c>
      <c r="B16" s="213">
        <v>5331</v>
      </c>
      <c r="C16" s="211"/>
      <c r="D16" s="213">
        <v>467</v>
      </c>
      <c r="E16" s="250" t="s">
        <v>2216</v>
      </c>
      <c r="F16" s="457">
        <v>120601.56</v>
      </c>
      <c r="G16" s="458">
        <v>120.6</v>
      </c>
    </row>
    <row r="17" spans="1:7" ht="35.1" customHeight="1" thickBot="1" x14ac:dyDescent="0.3">
      <c r="A17" s="366"/>
      <c r="B17" s="367"/>
      <c r="C17" s="367"/>
      <c r="D17" s="368"/>
      <c r="E17" s="456" t="s">
        <v>0</v>
      </c>
      <c r="F17" s="369">
        <f>SUM(F2:F16)</f>
        <v>3366734.19</v>
      </c>
      <c r="G17" s="607">
        <f>SUM(G2:G16)</f>
        <v>3366.7000000000003</v>
      </c>
    </row>
    <row r="18" spans="1:7" ht="13.5" thickTop="1" x14ac:dyDescent="0.2"/>
  </sheetData>
  <printOptions horizontalCentered="1"/>
  <pageMargins left="0.70866141732283472" right="0.70866141732283472" top="0.98425196850393704" bottom="0.78740157480314965" header="0.31496062992125984" footer="0.31496062992125984"/>
  <pageSetup paperSize="9" scale="95" orientation="portrait" r:id="rId1"/>
  <headerFooter>
    <oddHeader>&amp;CP ř í l o h a  č.6b) 
k usnesení Rady MČ Praha 4 č. 12R-316/2023 ze dne 31.5.2023
&amp;"Arial CE,Tučná kurzíva"Finanční vypořádání příspěvkových organizací zřízených MČ P4 - dokrytí ztráty mateřských škol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zoomScaleNormal="100" workbookViewId="0">
      <selection activeCell="A14" sqref="A14:F14"/>
    </sheetView>
  </sheetViews>
  <sheetFormatPr defaultRowHeight="12.75" x14ac:dyDescent="0.2"/>
  <cols>
    <col min="3" max="4" width="8.140625" customWidth="1"/>
    <col min="5" max="5" width="28.5703125" customWidth="1"/>
    <col min="6" max="6" width="14.85546875" customWidth="1"/>
    <col min="7" max="7" width="14.28515625" customWidth="1"/>
  </cols>
  <sheetData>
    <row r="1" spans="1:7" ht="49.5" customHeight="1" thickTop="1" thickBot="1" x14ac:dyDescent="0.3">
      <c r="A1" s="258" t="s">
        <v>1295</v>
      </c>
      <c r="B1" s="259" t="s">
        <v>1</v>
      </c>
      <c r="C1" s="260" t="s">
        <v>1296</v>
      </c>
      <c r="D1" s="260" t="s">
        <v>1231</v>
      </c>
      <c r="E1" s="249" t="s">
        <v>1162</v>
      </c>
      <c r="F1" s="255" t="s">
        <v>1286</v>
      </c>
      <c r="G1" s="256" t="s">
        <v>1299</v>
      </c>
    </row>
    <row r="2" spans="1:7" ht="24.95" customHeight="1" x14ac:dyDescent="0.25">
      <c r="A2" s="152">
        <v>3113</v>
      </c>
      <c r="B2" s="213">
        <v>5331</v>
      </c>
      <c r="C2" s="213"/>
      <c r="D2" s="211">
        <v>466</v>
      </c>
      <c r="E2" s="338" t="s">
        <v>2192</v>
      </c>
      <c r="F2" s="339">
        <v>134061.82</v>
      </c>
      <c r="G2" s="257">
        <v>134.1</v>
      </c>
    </row>
    <row r="3" spans="1:7" ht="24.95" customHeight="1" x14ac:dyDescent="0.25">
      <c r="A3" s="152">
        <v>3113</v>
      </c>
      <c r="B3" s="213">
        <v>5331</v>
      </c>
      <c r="C3" s="213"/>
      <c r="D3" s="213">
        <v>466</v>
      </c>
      <c r="E3" s="251" t="s">
        <v>2193</v>
      </c>
      <c r="F3" s="457">
        <v>363353.38</v>
      </c>
      <c r="G3" s="257">
        <v>363.3</v>
      </c>
    </row>
    <row r="4" spans="1:7" ht="24.95" customHeight="1" x14ac:dyDescent="0.25">
      <c r="A4" s="152">
        <v>3113</v>
      </c>
      <c r="B4" s="213">
        <v>5331</v>
      </c>
      <c r="C4" s="213"/>
      <c r="D4" s="213">
        <v>466</v>
      </c>
      <c r="E4" s="251" t="s">
        <v>1290</v>
      </c>
      <c r="F4" s="460">
        <v>918144.47</v>
      </c>
      <c r="G4" s="257">
        <v>918.1</v>
      </c>
    </row>
    <row r="5" spans="1:7" ht="24.95" customHeight="1" x14ac:dyDescent="0.25">
      <c r="A5" s="152">
        <v>3113</v>
      </c>
      <c r="B5" s="213">
        <v>5331</v>
      </c>
      <c r="C5" s="213"/>
      <c r="D5" s="213">
        <v>466</v>
      </c>
      <c r="E5" s="251" t="s">
        <v>1291</v>
      </c>
      <c r="F5" s="460">
        <v>40457.51</v>
      </c>
      <c r="G5" s="257">
        <v>40.5</v>
      </c>
    </row>
    <row r="6" spans="1:7" ht="24.95" customHeight="1" x14ac:dyDescent="0.25">
      <c r="A6" s="152">
        <v>3113</v>
      </c>
      <c r="B6" s="213">
        <v>5331</v>
      </c>
      <c r="C6" s="213"/>
      <c r="D6" s="213">
        <v>466</v>
      </c>
      <c r="E6" s="251" t="s">
        <v>1292</v>
      </c>
      <c r="F6" s="460">
        <v>688215.57</v>
      </c>
      <c r="G6" s="257">
        <v>688.2</v>
      </c>
    </row>
    <row r="7" spans="1:7" ht="24.95" customHeight="1" x14ac:dyDescent="0.25">
      <c r="A7" s="152">
        <v>3113</v>
      </c>
      <c r="B7" s="213">
        <v>5331</v>
      </c>
      <c r="C7" s="213"/>
      <c r="D7" s="213">
        <v>466</v>
      </c>
      <c r="E7" s="251" t="s">
        <v>2194</v>
      </c>
      <c r="F7" s="460">
        <v>449656.41</v>
      </c>
      <c r="G7" s="257">
        <v>449.7</v>
      </c>
    </row>
    <row r="8" spans="1:7" ht="24.95" customHeight="1" x14ac:dyDescent="0.25">
      <c r="A8" s="152">
        <v>3113</v>
      </c>
      <c r="B8" s="213">
        <v>5331</v>
      </c>
      <c r="C8" s="213"/>
      <c r="D8" s="213">
        <v>466</v>
      </c>
      <c r="E8" s="251" t="s">
        <v>2195</v>
      </c>
      <c r="F8" s="460">
        <v>472097.9</v>
      </c>
      <c r="G8" s="257">
        <v>472.1</v>
      </c>
    </row>
    <row r="9" spans="1:7" ht="24.95" customHeight="1" x14ac:dyDescent="0.25">
      <c r="A9" s="152">
        <v>3113</v>
      </c>
      <c r="B9" s="213">
        <v>5331</v>
      </c>
      <c r="C9" s="213"/>
      <c r="D9" s="213">
        <v>466</v>
      </c>
      <c r="E9" s="251" t="s">
        <v>2196</v>
      </c>
      <c r="F9" s="460">
        <v>1256827.05</v>
      </c>
      <c r="G9" s="461">
        <v>1256.8</v>
      </c>
    </row>
    <row r="10" spans="1:7" ht="24.95" customHeight="1" x14ac:dyDescent="0.25">
      <c r="A10" s="152">
        <v>3113</v>
      </c>
      <c r="B10" s="213">
        <v>5331</v>
      </c>
      <c r="C10" s="213"/>
      <c r="D10" s="213">
        <v>466</v>
      </c>
      <c r="E10" s="251" t="s">
        <v>2198</v>
      </c>
      <c r="F10" s="460">
        <v>678662.83</v>
      </c>
      <c r="G10" s="257">
        <v>678.7</v>
      </c>
    </row>
    <row r="11" spans="1:7" ht="24.95" customHeight="1" x14ac:dyDescent="0.25">
      <c r="A11" s="152">
        <v>3113</v>
      </c>
      <c r="B11" s="213">
        <v>5331</v>
      </c>
      <c r="C11" s="213"/>
      <c r="D11" s="213">
        <v>466</v>
      </c>
      <c r="E11" s="251" t="s">
        <v>2199</v>
      </c>
      <c r="F11" s="460">
        <v>336366.42</v>
      </c>
      <c r="G11" s="257">
        <v>336.4</v>
      </c>
    </row>
    <row r="12" spans="1:7" ht="24.95" customHeight="1" x14ac:dyDescent="0.25">
      <c r="A12" s="152">
        <v>3113</v>
      </c>
      <c r="B12" s="213">
        <v>5331</v>
      </c>
      <c r="C12" s="213"/>
      <c r="D12" s="213">
        <v>466</v>
      </c>
      <c r="E12" s="251" t="s">
        <v>2200</v>
      </c>
      <c r="F12" s="460">
        <v>292208.40000000002</v>
      </c>
      <c r="G12" s="257">
        <v>292.2</v>
      </c>
    </row>
    <row r="13" spans="1:7" ht="24.95" customHeight="1" x14ac:dyDescent="0.25">
      <c r="A13" s="152">
        <v>3113</v>
      </c>
      <c r="B13" s="213">
        <v>5331</v>
      </c>
      <c r="C13" s="213"/>
      <c r="D13" s="213">
        <v>466</v>
      </c>
      <c r="E13" s="251" t="s">
        <v>1293</v>
      </c>
      <c r="F13" s="460">
        <v>63871.91</v>
      </c>
      <c r="G13" s="257">
        <v>63.9</v>
      </c>
    </row>
    <row r="14" spans="1:7" ht="24.95" customHeight="1" x14ac:dyDescent="0.25">
      <c r="A14" s="152">
        <v>3113</v>
      </c>
      <c r="B14" s="213">
        <v>5331</v>
      </c>
      <c r="C14" s="213"/>
      <c r="D14" s="213">
        <v>466</v>
      </c>
      <c r="E14" s="251" t="s">
        <v>2202</v>
      </c>
      <c r="F14" s="460">
        <v>1072345.97</v>
      </c>
      <c r="G14" s="461">
        <v>1072.3</v>
      </c>
    </row>
    <row r="15" spans="1:7" ht="24.95" customHeight="1" x14ac:dyDescent="0.25">
      <c r="A15" s="152">
        <v>3113</v>
      </c>
      <c r="B15" s="213">
        <v>5331</v>
      </c>
      <c r="C15" s="213"/>
      <c r="D15" s="213">
        <v>466</v>
      </c>
      <c r="E15" s="251" t="s">
        <v>2203</v>
      </c>
      <c r="F15" s="460">
        <v>704072.92</v>
      </c>
      <c r="G15" s="257">
        <v>704.07</v>
      </c>
    </row>
    <row r="16" spans="1:7" ht="24.95" customHeight="1" x14ac:dyDescent="0.25">
      <c r="A16" s="152">
        <v>3113</v>
      </c>
      <c r="B16" s="213">
        <v>5331</v>
      </c>
      <c r="C16" s="213"/>
      <c r="D16" s="213">
        <v>466</v>
      </c>
      <c r="E16" s="251" t="s">
        <v>1287</v>
      </c>
      <c r="F16" s="460">
        <v>242192.91</v>
      </c>
      <c r="G16" s="257">
        <v>242.2</v>
      </c>
    </row>
    <row r="17" spans="1:7" ht="35.1" customHeight="1" thickBot="1" x14ac:dyDescent="0.3">
      <c r="A17" s="366"/>
      <c r="B17" s="367"/>
      <c r="C17" s="367"/>
      <c r="D17" s="368"/>
      <c r="E17" s="456" t="s">
        <v>0</v>
      </c>
      <c r="F17" s="369">
        <f>SUM(F2:F16)</f>
        <v>7712535.4700000007</v>
      </c>
      <c r="G17" s="607">
        <f>SUM(G2:G16)</f>
        <v>7712.5699999999979</v>
      </c>
    </row>
    <row r="18" spans="1:7" ht="13.5" thickTop="1" x14ac:dyDescent="0.2"/>
  </sheetData>
  <printOptions horizontalCentered="1"/>
  <pageMargins left="0.70866141732283472" right="0.70866141732283472" top="0.98425196850393704" bottom="0.78740157480314965" header="0.31496062992125984" footer="0.31496062992125984"/>
  <pageSetup paperSize="9" scale="90" orientation="portrait" r:id="rId1"/>
  <headerFooter>
    <oddHeader xml:space="preserve">&amp;CP ř í l o h a  č.6c) 
k usnesení Rady MČ Praha 4 č. 12R-316/2023 ze dne 31.5.2023
&amp;"Arial CE,Tučná kurzíva"&amp;11Finanční vypořádání příspěvkových organizací zřízených MČ P4 - dokrytí ztráty základních škol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5"/>
  <sheetViews>
    <sheetView view="pageLayout" topLeftCell="A324" zoomScaleNormal="100" workbookViewId="0">
      <selection activeCell="H374" sqref="H374:M374"/>
    </sheetView>
  </sheetViews>
  <sheetFormatPr defaultRowHeight="12.75" x14ac:dyDescent="0.2"/>
  <cols>
    <col min="1" max="5" width="2.5703125" customWidth="1"/>
    <col min="6" max="6" width="6.85546875" customWidth="1"/>
    <col min="7" max="7" width="42.140625" customWidth="1"/>
    <col min="8" max="8" width="15" customWidth="1"/>
    <col min="9" max="10" width="4" hidden="1" customWidth="1"/>
    <col min="11" max="11" width="2.5703125" hidden="1" customWidth="1"/>
    <col min="12" max="12" width="5.42578125" hidden="1" customWidth="1"/>
    <col min="13" max="13" width="4" hidden="1" customWidth="1"/>
    <col min="14" max="14" width="1.42578125" customWidth="1"/>
    <col min="15" max="15" width="5.42578125" customWidth="1"/>
    <col min="16" max="16" width="2.5703125" customWidth="1"/>
    <col min="17" max="17" width="5.85546875" customWidth="1"/>
    <col min="18" max="19" width="2.5703125" customWidth="1"/>
    <col min="20" max="20" width="8.28515625" customWidth="1"/>
    <col min="21" max="21" width="4" customWidth="1"/>
    <col min="22" max="22" width="1" customWidth="1"/>
    <col min="23" max="23" width="2.5703125" hidden="1" customWidth="1"/>
    <col min="24" max="24" width="8.28515625" customWidth="1"/>
    <col min="25" max="25" width="7.85546875" customWidth="1"/>
  </cols>
  <sheetData>
    <row r="1" spans="1:25" x14ac:dyDescent="0.2">
      <c r="A1" s="42" t="s">
        <v>48</v>
      </c>
      <c r="B1" s="42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 t="s">
        <v>1606</v>
      </c>
    </row>
    <row r="2" spans="1:25" ht="13.5" x14ac:dyDescent="0.2">
      <c r="A2" s="44"/>
      <c r="B2" s="44"/>
      <c r="C2" s="44"/>
      <c r="D2" s="44"/>
      <c r="E2" s="44"/>
      <c r="F2" s="44"/>
      <c r="G2" s="45" t="s">
        <v>49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6"/>
      <c r="W2" s="46"/>
      <c r="X2" s="46"/>
      <c r="Y2" s="46" t="s">
        <v>50</v>
      </c>
    </row>
    <row r="3" spans="1:25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21" x14ac:dyDescent="0.2">
      <c r="A4" s="47"/>
      <c r="B4" s="47"/>
      <c r="C4" s="47"/>
      <c r="D4" s="47"/>
      <c r="E4" s="47"/>
      <c r="F4" s="47"/>
      <c r="G4" s="48" t="s">
        <v>51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7"/>
      <c r="B5" s="47"/>
      <c r="C5" s="49"/>
      <c r="D5" s="49"/>
      <c r="E5" s="49"/>
      <c r="F5" s="49"/>
      <c r="G5" s="50" t="s">
        <v>1607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">
      <c r="A6" s="47"/>
      <c r="B6" s="47"/>
      <c r="C6" s="47"/>
      <c r="D6" s="47"/>
      <c r="E6" s="47"/>
      <c r="F6" s="47"/>
      <c r="G6" s="51" t="s">
        <v>1608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1:25" x14ac:dyDescent="0.2">
      <c r="A7" s="47"/>
      <c r="B7" s="47"/>
      <c r="C7" s="47"/>
      <c r="D7" s="47"/>
      <c r="E7" s="47"/>
      <c r="F7" s="47"/>
      <c r="G7" s="47" t="s">
        <v>1223</v>
      </c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x14ac:dyDescent="0.2">
      <c r="A8" s="44"/>
      <c r="B8" s="44"/>
      <c r="C8" s="44"/>
      <c r="D8" s="44"/>
      <c r="E8" s="44"/>
      <c r="F8" s="44"/>
      <c r="G8" s="52" t="s">
        <v>2166</v>
      </c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</row>
    <row r="9" spans="1:25" x14ac:dyDescent="0.2">
      <c r="A9" s="47"/>
      <c r="B9" s="47"/>
      <c r="C9" s="47"/>
      <c r="D9" s="47"/>
      <c r="E9" s="47"/>
      <c r="F9" s="47"/>
      <c r="G9" s="53" t="s">
        <v>2167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13.5" x14ac:dyDescent="0.2">
      <c r="A11" s="47"/>
      <c r="B11" s="47"/>
      <c r="C11" s="47"/>
      <c r="D11" s="47"/>
      <c r="E11" s="47"/>
      <c r="F11" s="47"/>
      <c r="G11" s="54" t="s">
        <v>53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</row>
    <row r="12" spans="1:25" x14ac:dyDescent="0.2">
      <c r="A12" s="47"/>
      <c r="B12" s="47"/>
      <c r="C12" s="47"/>
      <c r="D12" s="47"/>
      <c r="E12" s="47"/>
      <c r="F12" s="47"/>
      <c r="G12" s="45" t="s">
        <v>1224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1:25" x14ac:dyDescent="0.2">
      <c r="A13" s="47"/>
      <c r="B13" s="47"/>
      <c r="C13" s="47"/>
      <c r="D13" s="47"/>
      <c r="E13" s="47"/>
      <c r="F13" s="47"/>
      <c r="G13" s="45" t="s">
        <v>1225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5" x14ac:dyDescent="0.2">
      <c r="A14" s="49"/>
      <c r="B14" s="49"/>
      <c r="C14" s="49"/>
      <c r="D14" s="49"/>
      <c r="E14" s="49"/>
      <c r="F14" s="49"/>
      <c r="G14" s="52" t="s">
        <v>1262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spans="1:25" x14ac:dyDescent="0.2">
      <c r="A15" s="403"/>
      <c r="B15" s="403"/>
      <c r="C15" s="403"/>
      <c r="D15" s="47"/>
      <c r="E15" s="47"/>
      <c r="F15" s="47"/>
      <c r="G15" s="53" t="s">
        <v>52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spans="1:25" x14ac:dyDescent="0.2">
      <c r="A16" s="403"/>
      <c r="B16" s="403"/>
      <c r="C16" s="403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1:25" ht="16.5" x14ac:dyDescent="0.2">
      <c r="A17" s="56" t="s">
        <v>55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5" x14ac:dyDescent="0.2">
      <c r="A18" s="404" t="s">
        <v>56</v>
      </c>
      <c r="B18" s="404"/>
      <c r="C18" s="404"/>
      <c r="D18" s="404" t="s">
        <v>1</v>
      </c>
      <c r="E18" s="404"/>
      <c r="F18" s="404"/>
      <c r="G18" s="404" t="s">
        <v>57</v>
      </c>
      <c r="H18" s="405" t="s">
        <v>58</v>
      </c>
      <c r="I18" s="405" t="s">
        <v>58</v>
      </c>
      <c r="J18" s="405"/>
      <c r="K18" s="405"/>
      <c r="L18" s="405"/>
      <c r="M18" s="405" t="s">
        <v>58</v>
      </c>
      <c r="N18" s="405"/>
      <c r="O18" s="405"/>
      <c r="P18" s="405"/>
      <c r="Q18" s="405" t="s">
        <v>59</v>
      </c>
      <c r="R18" s="405"/>
      <c r="S18" s="405"/>
      <c r="T18" s="405"/>
      <c r="U18" s="405"/>
      <c r="V18" s="405" t="s">
        <v>60</v>
      </c>
      <c r="W18" s="405"/>
      <c r="X18" s="405" t="s">
        <v>61</v>
      </c>
      <c r="Y18" s="405" t="s">
        <v>62</v>
      </c>
    </row>
    <row r="19" spans="1:25" x14ac:dyDescent="0.2">
      <c r="A19" s="57" t="s">
        <v>63</v>
      </c>
      <c r="B19" s="57"/>
      <c r="C19" s="57"/>
      <c r="D19" s="57" t="s">
        <v>64</v>
      </c>
      <c r="E19" s="57"/>
      <c r="F19" s="57"/>
      <c r="G19" s="58"/>
      <c r="H19" s="58"/>
      <c r="I19" s="58"/>
      <c r="J19" s="58"/>
      <c r="K19" s="58"/>
      <c r="L19" s="58"/>
      <c r="M19" s="58" t="s">
        <v>65</v>
      </c>
      <c r="N19" s="58"/>
      <c r="O19" s="58"/>
      <c r="P19" s="58"/>
      <c r="Q19" s="58" t="s">
        <v>66</v>
      </c>
      <c r="R19" s="58"/>
      <c r="S19" s="58"/>
      <c r="T19" s="58"/>
      <c r="U19" s="58"/>
      <c r="V19" s="58" t="s">
        <v>67</v>
      </c>
      <c r="W19" s="58"/>
      <c r="X19" s="58"/>
      <c r="Y19" s="58"/>
    </row>
    <row r="20" spans="1:25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x14ac:dyDescent="0.2">
      <c r="A21" s="47" t="s">
        <v>68</v>
      </c>
      <c r="B21" s="47"/>
      <c r="C21" s="47"/>
      <c r="D21" s="45" t="s">
        <v>69</v>
      </c>
      <c r="E21" s="45"/>
      <c r="F21" s="45"/>
      <c r="G21" s="47" t="s">
        <v>1609</v>
      </c>
      <c r="H21" s="666">
        <v>3300000</v>
      </c>
      <c r="I21" s="666"/>
      <c r="J21" s="666"/>
      <c r="K21" s="666"/>
      <c r="L21" s="666"/>
      <c r="M21" s="666"/>
      <c r="N21" s="666">
        <v>3300000</v>
      </c>
      <c r="O21" s="666"/>
      <c r="P21" s="666"/>
      <c r="Q21" s="666"/>
      <c r="R21" s="666">
        <v>3093735.06</v>
      </c>
      <c r="S21" s="666"/>
      <c r="T21" s="666"/>
      <c r="U21" s="666"/>
      <c r="V21" s="666"/>
      <c r="W21" s="60"/>
      <c r="X21" s="60" t="s">
        <v>1610</v>
      </c>
      <c r="Y21" s="60" t="s">
        <v>1610</v>
      </c>
    </row>
    <row r="22" spans="1:25" x14ac:dyDescent="0.2">
      <c r="A22" s="47" t="s">
        <v>68</v>
      </c>
      <c r="B22" s="47"/>
      <c r="C22" s="47"/>
      <c r="D22" s="45" t="s">
        <v>70</v>
      </c>
      <c r="E22" s="45"/>
      <c r="F22" s="45"/>
      <c r="G22" s="47" t="s">
        <v>1611</v>
      </c>
      <c r="H22" s="666">
        <v>2000000</v>
      </c>
      <c r="I22" s="666"/>
      <c r="J22" s="666"/>
      <c r="K22" s="666"/>
      <c r="L22" s="666"/>
      <c r="M22" s="666"/>
      <c r="N22" s="666">
        <v>3607300</v>
      </c>
      <c r="O22" s="666"/>
      <c r="P22" s="666"/>
      <c r="Q22" s="666"/>
      <c r="R22" s="666">
        <v>3607283.5</v>
      </c>
      <c r="S22" s="666"/>
      <c r="T22" s="666"/>
      <c r="U22" s="666"/>
      <c r="V22" s="666"/>
      <c r="W22" s="60"/>
      <c r="X22" s="60" t="s">
        <v>1612</v>
      </c>
      <c r="Y22" s="60" t="s">
        <v>86</v>
      </c>
    </row>
    <row r="23" spans="1:25" x14ac:dyDescent="0.2">
      <c r="A23" s="47" t="s">
        <v>68</v>
      </c>
      <c r="B23" s="47"/>
      <c r="C23" s="47"/>
      <c r="D23" s="45" t="s">
        <v>71</v>
      </c>
      <c r="E23" s="45"/>
      <c r="F23" s="45"/>
      <c r="G23" s="47" t="s">
        <v>1613</v>
      </c>
      <c r="H23" s="666">
        <v>25000000</v>
      </c>
      <c r="I23" s="666"/>
      <c r="J23" s="666"/>
      <c r="K23" s="666"/>
      <c r="L23" s="666"/>
      <c r="M23" s="666"/>
      <c r="N23" s="666">
        <v>16719900</v>
      </c>
      <c r="O23" s="666"/>
      <c r="P23" s="666"/>
      <c r="Q23" s="666"/>
      <c r="R23" s="666">
        <v>15274978.25</v>
      </c>
      <c r="S23" s="666"/>
      <c r="T23" s="666"/>
      <c r="U23" s="666"/>
      <c r="V23" s="666"/>
      <c r="W23" s="60"/>
      <c r="X23" s="60" t="s">
        <v>1614</v>
      </c>
      <c r="Y23" s="60" t="s">
        <v>1615</v>
      </c>
    </row>
    <row r="24" spans="1:25" x14ac:dyDescent="0.2">
      <c r="A24" s="47" t="s">
        <v>68</v>
      </c>
      <c r="B24" s="47"/>
      <c r="C24" s="47"/>
      <c r="D24" s="45" t="s">
        <v>72</v>
      </c>
      <c r="E24" s="45"/>
      <c r="F24" s="45"/>
      <c r="G24" s="47" t="s">
        <v>1616</v>
      </c>
      <c r="H24" s="666">
        <v>1500000</v>
      </c>
      <c r="I24" s="666"/>
      <c r="J24" s="666"/>
      <c r="K24" s="666"/>
      <c r="L24" s="666"/>
      <c r="M24" s="666"/>
      <c r="N24" s="666">
        <v>1500000</v>
      </c>
      <c r="O24" s="666"/>
      <c r="P24" s="666"/>
      <c r="Q24" s="666"/>
      <c r="R24" s="666">
        <v>1145216.79</v>
      </c>
      <c r="S24" s="666"/>
      <c r="T24" s="666"/>
      <c r="U24" s="666"/>
      <c r="V24" s="666"/>
      <c r="W24" s="60"/>
      <c r="X24" s="60" t="s">
        <v>1617</v>
      </c>
      <c r="Y24" s="60" t="s">
        <v>1617</v>
      </c>
    </row>
    <row r="25" spans="1:25" x14ac:dyDescent="0.2">
      <c r="A25" s="47" t="s">
        <v>68</v>
      </c>
      <c r="B25" s="47"/>
      <c r="C25" s="47"/>
      <c r="D25" s="45" t="s">
        <v>1263</v>
      </c>
      <c r="E25" s="45"/>
      <c r="F25" s="45"/>
      <c r="G25" s="47" t="s">
        <v>1618</v>
      </c>
      <c r="H25" s="666">
        <v>100000</v>
      </c>
      <c r="I25" s="666"/>
      <c r="J25" s="666"/>
      <c r="K25" s="666"/>
      <c r="L25" s="666"/>
      <c r="M25" s="666"/>
      <c r="N25" s="666">
        <v>100000</v>
      </c>
      <c r="O25" s="666"/>
      <c r="P25" s="666"/>
      <c r="Q25" s="666"/>
      <c r="R25" s="666">
        <v>7995</v>
      </c>
      <c r="S25" s="666"/>
      <c r="T25" s="666"/>
      <c r="U25" s="666"/>
      <c r="V25" s="666"/>
      <c r="W25" s="60"/>
      <c r="X25" s="60" t="s">
        <v>1619</v>
      </c>
      <c r="Y25" s="60" t="s">
        <v>1619</v>
      </c>
    </row>
    <row r="26" spans="1:25" x14ac:dyDescent="0.2">
      <c r="A26" s="47" t="s">
        <v>68</v>
      </c>
      <c r="B26" s="47"/>
      <c r="C26" s="47"/>
      <c r="D26" s="45" t="s">
        <v>73</v>
      </c>
      <c r="E26" s="45"/>
      <c r="F26" s="45"/>
      <c r="G26" s="47" t="s">
        <v>1620</v>
      </c>
      <c r="H26" s="666">
        <v>19056000</v>
      </c>
      <c r="I26" s="666"/>
      <c r="J26" s="666"/>
      <c r="K26" s="666"/>
      <c r="L26" s="666"/>
      <c r="M26" s="666"/>
      <c r="N26" s="666">
        <v>22839900</v>
      </c>
      <c r="O26" s="666"/>
      <c r="P26" s="666"/>
      <c r="Q26" s="666"/>
      <c r="R26" s="666">
        <v>21666077</v>
      </c>
      <c r="S26" s="666"/>
      <c r="T26" s="666"/>
      <c r="U26" s="666"/>
      <c r="V26" s="666"/>
      <c r="W26" s="60"/>
      <c r="X26" s="60" t="s">
        <v>1487</v>
      </c>
      <c r="Y26" s="60" t="s">
        <v>1488</v>
      </c>
    </row>
    <row r="27" spans="1:25" x14ac:dyDescent="0.2">
      <c r="A27" s="47" t="s">
        <v>68</v>
      </c>
      <c r="B27" s="47"/>
      <c r="C27" s="47"/>
      <c r="D27" s="45" t="s">
        <v>74</v>
      </c>
      <c r="E27" s="45"/>
      <c r="F27" s="45"/>
      <c r="G27" s="47" t="s">
        <v>1621</v>
      </c>
      <c r="H27" s="666">
        <v>98800000</v>
      </c>
      <c r="I27" s="666"/>
      <c r="J27" s="666"/>
      <c r="K27" s="666"/>
      <c r="L27" s="666"/>
      <c r="M27" s="666"/>
      <c r="N27" s="666">
        <v>101688900</v>
      </c>
      <c r="O27" s="666"/>
      <c r="P27" s="666"/>
      <c r="Q27" s="666"/>
      <c r="R27" s="666">
        <v>101496223.62</v>
      </c>
      <c r="S27" s="666"/>
      <c r="T27" s="666"/>
      <c r="U27" s="666"/>
      <c r="V27" s="666"/>
      <c r="W27" s="60"/>
      <c r="X27" s="60" t="s">
        <v>1493</v>
      </c>
      <c r="Y27" s="60" t="s">
        <v>1494</v>
      </c>
    </row>
    <row r="28" spans="1:25" x14ac:dyDescent="0.2">
      <c r="A28" s="47" t="s">
        <v>68</v>
      </c>
      <c r="B28" s="47"/>
      <c r="C28" s="47"/>
      <c r="D28" s="45" t="s">
        <v>75</v>
      </c>
      <c r="E28" s="45"/>
      <c r="F28" s="45"/>
      <c r="G28" s="47" t="s">
        <v>1622</v>
      </c>
      <c r="H28" s="666">
        <v>50000</v>
      </c>
      <c r="I28" s="666"/>
      <c r="J28" s="666"/>
      <c r="K28" s="666"/>
      <c r="L28" s="666"/>
      <c r="M28" s="666"/>
      <c r="N28" s="666">
        <v>50000</v>
      </c>
      <c r="O28" s="666"/>
      <c r="P28" s="666"/>
      <c r="Q28" s="666"/>
      <c r="R28" s="666">
        <v>28000</v>
      </c>
      <c r="S28" s="666"/>
      <c r="T28" s="666"/>
      <c r="U28" s="666"/>
      <c r="V28" s="666"/>
      <c r="W28" s="60"/>
      <c r="X28" s="60" t="s">
        <v>1525</v>
      </c>
      <c r="Y28" s="60" t="s">
        <v>1525</v>
      </c>
    </row>
    <row r="29" spans="1:25" x14ac:dyDescent="0.2">
      <c r="A29" s="61" t="s">
        <v>68</v>
      </c>
      <c r="B29" s="61"/>
      <c r="C29" s="61"/>
      <c r="D29" s="61" t="s">
        <v>76</v>
      </c>
      <c r="E29" s="61"/>
      <c r="F29" s="61"/>
      <c r="G29" s="61"/>
      <c r="H29" s="667">
        <v>149806000</v>
      </c>
      <c r="I29" s="667"/>
      <c r="J29" s="667"/>
      <c r="K29" s="667"/>
      <c r="L29" s="667"/>
      <c r="M29" s="667"/>
      <c r="N29" s="667">
        <v>149806000</v>
      </c>
      <c r="O29" s="667"/>
      <c r="P29" s="667"/>
      <c r="Q29" s="667"/>
      <c r="R29" s="667">
        <v>146319509.22</v>
      </c>
      <c r="S29" s="667"/>
      <c r="T29" s="667"/>
      <c r="U29" s="667"/>
      <c r="V29" s="667"/>
      <c r="W29" s="62"/>
      <c r="X29" s="62" t="s">
        <v>1623</v>
      </c>
      <c r="Y29" s="62" t="s">
        <v>1623</v>
      </c>
    </row>
    <row r="30" spans="1:25" x14ac:dyDescent="0.2">
      <c r="A30" s="47" t="s">
        <v>77</v>
      </c>
      <c r="B30" s="47"/>
      <c r="C30" s="47"/>
      <c r="D30" s="45" t="s">
        <v>78</v>
      </c>
      <c r="E30" s="45"/>
      <c r="F30" s="45"/>
      <c r="G30" s="47" t="s">
        <v>1624</v>
      </c>
      <c r="H30" s="666">
        <v>850000</v>
      </c>
      <c r="I30" s="666"/>
      <c r="J30" s="666"/>
      <c r="K30" s="666"/>
      <c r="L30" s="666"/>
      <c r="M30" s="666"/>
      <c r="N30" s="666">
        <v>309000</v>
      </c>
      <c r="O30" s="666"/>
      <c r="P30" s="666"/>
      <c r="Q30" s="666"/>
      <c r="R30" s="666">
        <v>373800</v>
      </c>
      <c r="S30" s="666"/>
      <c r="T30" s="666"/>
      <c r="U30" s="666"/>
      <c r="V30" s="666"/>
      <c r="W30" s="60"/>
      <c r="X30" s="60" t="s">
        <v>1625</v>
      </c>
      <c r="Y30" s="60" t="s">
        <v>1626</v>
      </c>
    </row>
    <row r="31" spans="1:25" x14ac:dyDescent="0.2">
      <c r="A31" s="47" t="s">
        <v>77</v>
      </c>
      <c r="B31" s="47"/>
      <c r="C31" s="47"/>
      <c r="D31" s="45" t="s">
        <v>79</v>
      </c>
      <c r="E31" s="45"/>
      <c r="F31" s="45"/>
      <c r="G31" s="47" t="s">
        <v>1627</v>
      </c>
      <c r="H31" s="666">
        <v>100000</v>
      </c>
      <c r="I31" s="666"/>
      <c r="J31" s="666"/>
      <c r="K31" s="666"/>
      <c r="L31" s="666"/>
      <c r="M31" s="666"/>
      <c r="N31" s="666">
        <v>100000</v>
      </c>
      <c r="O31" s="666"/>
      <c r="P31" s="666"/>
      <c r="Q31" s="666"/>
      <c r="R31" s="666">
        <v>82000</v>
      </c>
      <c r="S31" s="666"/>
      <c r="T31" s="666"/>
      <c r="U31" s="666"/>
      <c r="V31" s="666"/>
      <c r="W31" s="60"/>
      <c r="X31" s="60" t="s">
        <v>1628</v>
      </c>
      <c r="Y31" s="60" t="s">
        <v>1628</v>
      </c>
    </row>
    <row r="32" spans="1:25" x14ac:dyDescent="0.2">
      <c r="A32" s="61" t="s">
        <v>77</v>
      </c>
      <c r="B32" s="61"/>
      <c r="C32" s="61"/>
      <c r="D32" s="61" t="s">
        <v>1629</v>
      </c>
      <c r="E32" s="61"/>
      <c r="F32" s="61"/>
      <c r="G32" s="61"/>
      <c r="H32" s="667">
        <v>950000</v>
      </c>
      <c r="I32" s="667"/>
      <c r="J32" s="667"/>
      <c r="K32" s="667"/>
      <c r="L32" s="667"/>
      <c r="M32" s="667"/>
      <c r="N32" s="667">
        <v>409000</v>
      </c>
      <c r="O32" s="667"/>
      <c r="P32" s="667"/>
      <c r="Q32" s="667"/>
      <c r="R32" s="667">
        <v>455800</v>
      </c>
      <c r="S32" s="667"/>
      <c r="T32" s="667"/>
      <c r="U32" s="667"/>
      <c r="V32" s="667"/>
      <c r="W32" s="62"/>
      <c r="X32" s="62" t="s">
        <v>1630</v>
      </c>
      <c r="Y32" s="62" t="s">
        <v>1631</v>
      </c>
    </row>
    <row r="33" spans="1:25" x14ac:dyDescent="0.2">
      <c r="A33" s="47" t="s">
        <v>137</v>
      </c>
      <c r="B33" s="47"/>
      <c r="C33" s="47"/>
      <c r="D33" s="45" t="s">
        <v>78</v>
      </c>
      <c r="E33" s="45"/>
      <c r="F33" s="45"/>
      <c r="G33" s="47" t="s">
        <v>1624</v>
      </c>
      <c r="H33" s="666">
        <v>29500000</v>
      </c>
      <c r="I33" s="666"/>
      <c r="J33" s="666"/>
      <c r="K33" s="666"/>
      <c r="L33" s="666"/>
      <c r="M33" s="666"/>
      <c r="N33" s="666">
        <v>22260100</v>
      </c>
      <c r="O33" s="666"/>
      <c r="P33" s="666"/>
      <c r="Q33" s="666"/>
      <c r="R33" s="666">
        <v>22260079.010000002</v>
      </c>
      <c r="S33" s="666"/>
      <c r="T33" s="666"/>
      <c r="U33" s="666"/>
      <c r="V33" s="666"/>
      <c r="W33" s="60"/>
      <c r="X33" s="60" t="s">
        <v>1632</v>
      </c>
      <c r="Y33" s="60" t="s">
        <v>86</v>
      </c>
    </row>
    <row r="34" spans="1:25" x14ac:dyDescent="0.2">
      <c r="A34" s="47" t="s">
        <v>137</v>
      </c>
      <c r="B34" s="47"/>
      <c r="C34" s="47"/>
      <c r="D34" s="45" t="s">
        <v>98</v>
      </c>
      <c r="E34" s="45"/>
      <c r="F34" s="45"/>
      <c r="G34" s="47" t="s">
        <v>1633</v>
      </c>
      <c r="H34" s="666"/>
      <c r="I34" s="666"/>
      <c r="J34" s="666"/>
      <c r="K34" s="666"/>
      <c r="L34" s="666"/>
      <c r="M34" s="666"/>
      <c r="N34" s="666"/>
      <c r="O34" s="666"/>
      <c r="P34" s="666"/>
      <c r="Q34" s="666"/>
      <c r="R34" s="666">
        <v>2993</v>
      </c>
      <c r="S34" s="666"/>
      <c r="T34" s="666"/>
      <c r="U34" s="666"/>
      <c r="V34" s="666"/>
      <c r="W34" s="60"/>
      <c r="X34" s="60" t="s">
        <v>82</v>
      </c>
      <c r="Y34" s="60" t="s">
        <v>82</v>
      </c>
    </row>
    <row r="35" spans="1:25" x14ac:dyDescent="0.2">
      <c r="A35" s="47" t="s">
        <v>137</v>
      </c>
      <c r="B35" s="47"/>
      <c r="C35" s="47"/>
      <c r="D35" s="45" t="s">
        <v>79</v>
      </c>
      <c r="E35" s="45"/>
      <c r="F35" s="45"/>
      <c r="G35" s="47" t="s">
        <v>1627</v>
      </c>
      <c r="H35" s="666"/>
      <c r="I35" s="666"/>
      <c r="J35" s="666"/>
      <c r="K35" s="666"/>
      <c r="L35" s="666"/>
      <c r="M35" s="666"/>
      <c r="N35" s="666"/>
      <c r="O35" s="666"/>
      <c r="P35" s="666"/>
      <c r="Q35" s="666"/>
      <c r="R35" s="666">
        <v>5000</v>
      </c>
      <c r="S35" s="666"/>
      <c r="T35" s="666"/>
      <c r="U35" s="666"/>
      <c r="V35" s="666"/>
      <c r="W35" s="60"/>
      <c r="X35" s="60" t="s">
        <v>82</v>
      </c>
      <c r="Y35" s="60" t="s">
        <v>82</v>
      </c>
    </row>
    <row r="36" spans="1:25" x14ac:dyDescent="0.2">
      <c r="A36" s="61" t="s">
        <v>137</v>
      </c>
      <c r="B36" s="61"/>
      <c r="C36" s="61"/>
      <c r="D36" s="61" t="s">
        <v>144</v>
      </c>
      <c r="E36" s="61"/>
      <c r="F36" s="61"/>
      <c r="G36" s="61"/>
      <c r="H36" s="667">
        <v>29500000</v>
      </c>
      <c r="I36" s="667"/>
      <c r="J36" s="667"/>
      <c r="K36" s="667"/>
      <c r="L36" s="667"/>
      <c r="M36" s="667"/>
      <c r="N36" s="667">
        <v>22260100</v>
      </c>
      <c r="O36" s="667"/>
      <c r="P36" s="667"/>
      <c r="Q36" s="667"/>
      <c r="R36" s="667">
        <v>22268072.010000002</v>
      </c>
      <c r="S36" s="667"/>
      <c r="T36" s="667"/>
      <c r="U36" s="667"/>
      <c r="V36" s="667"/>
      <c r="W36" s="62"/>
      <c r="X36" s="62" t="s">
        <v>1634</v>
      </c>
      <c r="Y36" s="62" t="s">
        <v>1321</v>
      </c>
    </row>
    <row r="37" spans="1:25" x14ac:dyDescent="0.2">
      <c r="A37" s="47" t="s">
        <v>173</v>
      </c>
      <c r="B37" s="47"/>
      <c r="C37" s="47"/>
      <c r="D37" s="45" t="s">
        <v>81</v>
      </c>
      <c r="E37" s="45"/>
      <c r="F37" s="45"/>
      <c r="G37" s="47" t="s">
        <v>1318</v>
      </c>
      <c r="H37" s="666"/>
      <c r="I37" s="666"/>
      <c r="J37" s="666"/>
      <c r="K37" s="666"/>
      <c r="L37" s="666"/>
      <c r="M37" s="666"/>
      <c r="N37" s="666">
        <v>10000</v>
      </c>
      <c r="O37" s="666"/>
      <c r="P37" s="666"/>
      <c r="Q37" s="666"/>
      <c r="R37" s="666">
        <v>10000</v>
      </c>
      <c r="S37" s="666"/>
      <c r="T37" s="666"/>
      <c r="U37" s="666"/>
      <c r="V37" s="666"/>
      <c r="W37" s="60"/>
      <c r="X37" s="60" t="s">
        <v>82</v>
      </c>
      <c r="Y37" s="60" t="s">
        <v>86</v>
      </c>
    </row>
    <row r="38" spans="1:25" x14ac:dyDescent="0.2">
      <c r="A38" s="61" t="s">
        <v>173</v>
      </c>
      <c r="B38" s="61"/>
      <c r="C38" s="61"/>
      <c r="D38" s="61" t="s">
        <v>177</v>
      </c>
      <c r="E38" s="61"/>
      <c r="F38" s="61"/>
      <c r="G38" s="61"/>
      <c r="H38" s="667"/>
      <c r="I38" s="667"/>
      <c r="J38" s="667"/>
      <c r="K38" s="667"/>
      <c r="L38" s="667"/>
      <c r="M38" s="667"/>
      <c r="N38" s="667">
        <v>10000</v>
      </c>
      <c r="O38" s="667"/>
      <c r="P38" s="667"/>
      <c r="Q38" s="667"/>
      <c r="R38" s="667">
        <v>10000</v>
      </c>
      <c r="S38" s="667"/>
      <c r="T38" s="667"/>
      <c r="U38" s="667"/>
      <c r="V38" s="667"/>
      <c r="W38" s="62"/>
      <c r="X38" s="62" t="s">
        <v>82</v>
      </c>
      <c r="Y38" s="62" t="s">
        <v>86</v>
      </c>
    </row>
    <row r="39" spans="1:25" x14ac:dyDescent="0.2">
      <c r="A39" s="47" t="s">
        <v>80</v>
      </c>
      <c r="B39" s="47"/>
      <c r="C39" s="47"/>
      <c r="D39" s="45" t="s">
        <v>85</v>
      </c>
      <c r="E39" s="45"/>
      <c r="F39" s="45"/>
      <c r="G39" s="47" t="s">
        <v>1635</v>
      </c>
      <c r="H39" s="666"/>
      <c r="I39" s="666"/>
      <c r="J39" s="666"/>
      <c r="K39" s="666"/>
      <c r="L39" s="666"/>
      <c r="M39" s="666"/>
      <c r="N39" s="666">
        <v>300000</v>
      </c>
      <c r="O39" s="666"/>
      <c r="P39" s="666"/>
      <c r="Q39" s="666"/>
      <c r="R39" s="666">
        <v>300000</v>
      </c>
      <c r="S39" s="666"/>
      <c r="T39" s="666"/>
      <c r="U39" s="666"/>
      <c r="V39" s="666"/>
      <c r="W39" s="60"/>
      <c r="X39" s="60" t="s">
        <v>82</v>
      </c>
      <c r="Y39" s="60" t="s">
        <v>86</v>
      </c>
    </row>
    <row r="40" spans="1:25" x14ac:dyDescent="0.2">
      <c r="A40" s="61" t="s">
        <v>80</v>
      </c>
      <c r="B40" s="61"/>
      <c r="C40" s="61"/>
      <c r="D40" s="61" t="s">
        <v>83</v>
      </c>
      <c r="E40" s="61"/>
      <c r="F40" s="61"/>
      <c r="G40" s="61"/>
      <c r="H40" s="667"/>
      <c r="I40" s="667"/>
      <c r="J40" s="667"/>
      <c r="K40" s="667"/>
      <c r="L40" s="667"/>
      <c r="M40" s="667"/>
      <c r="N40" s="667">
        <v>300000</v>
      </c>
      <c r="O40" s="667"/>
      <c r="P40" s="667"/>
      <c r="Q40" s="667"/>
      <c r="R40" s="667">
        <v>300000</v>
      </c>
      <c r="S40" s="667"/>
      <c r="T40" s="667"/>
      <c r="U40" s="667"/>
      <c r="V40" s="667"/>
      <c r="W40" s="62"/>
      <c r="X40" s="62" t="s">
        <v>82</v>
      </c>
      <c r="Y40" s="62" t="s">
        <v>86</v>
      </c>
    </row>
    <row r="41" spans="1:25" x14ac:dyDescent="0.2">
      <c r="A41" s="47" t="s">
        <v>186</v>
      </c>
      <c r="B41" s="47"/>
      <c r="C41" s="47"/>
      <c r="D41" s="45" t="s">
        <v>98</v>
      </c>
      <c r="E41" s="45"/>
      <c r="F41" s="45"/>
      <c r="G41" s="47" t="s">
        <v>1633</v>
      </c>
      <c r="H41" s="666"/>
      <c r="I41" s="666"/>
      <c r="J41" s="666"/>
      <c r="K41" s="666"/>
      <c r="L41" s="666"/>
      <c r="M41" s="666"/>
      <c r="N41" s="666">
        <v>55000</v>
      </c>
      <c r="O41" s="666"/>
      <c r="P41" s="666"/>
      <c r="Q41" s="666"/>
      <c r="R41" s="666">
        <v>55000</v>
      </c>
      <c r="S41" s="666"/>
      <c r="T41" s="666"/>
      <c r="U41" s="666"/>
      <c r="V41" s="666"/>
      <c r="W41" s="60"/>
      <c r="X41" s="60" t="s">
        <v>82</v>
      </c>
      <c r="Y41" s="60" t="s">
        <v>86</v>
      </c>
    </row>
    <row r="42" spans="1:25" x14ac:dyDescent="0.2">
      <c r="A42" s="61" t="s">
        <v>186</v>
      </c>
      <c r="B42" s="61"/>
      <c r="C42" s="61"/>
      <c r="D42" s="61" t="s">
        <v>1636</v>
      </c>
      <c r="E42" s="61"/>
      <c r="F42" s="61"/>
      <c r="G42" s="61"/>
      <c r="H42" s="667"/>
      <c r="I42" s="667"/>
      <c r="J42" s="667"/>
      <c r="K42" s="667"/>
      <c r="L42" s="667"/>
      <c r="M42" s="667"/>
      <c r="N42" s="667">
        <v>55000</v>
      </c>
      <c r="O42" s="667"/>
      <c r="P42" s="667"/>
      <c r="Q42" s="667"/>
      <c r="R42" s="667">
        <v>55000</v>
      </c>
      <c r="S42" s="667"/>
      <c r="T42" s="667"/>
      <c r="U42" s="667"/>
      <c r="V42" s="667"/>
      <c r="W42" s="62"/>
      <c r="X42" s="62" t="s">
        <v>82</v>
      </c>
      <c r="Y42" s="62" t="s">
        <v>86</v>
      </c>
    </row>
    <row r="43" spans="1:25" x14ac:dyDescent="0.2">
      <c r="A43" s="47" t="s">
        <v>84</v>
      </c>
      <c r="B43" s="47"/>
      <c r="C43" s="47"/>
      <c r="D43" s="45" t="s">
        <v>81</v>
      </c>
      <c r="E43" s="45"/>
      <c r="F43" s="45"/>
      <c r="G43" s="47" t="s">
        <v>1318</v>
      </c>
      <c r="H43" s="666"/>
      <c r="I43" s="666"/>
      <c r="J43" s="666"/>
      <c r="K43" s="666"/>
      <c r="L43" s="666"/>
      <c r="M43" s="666"/>
      <c r="N43" s="666">
        <v>20000</v>
      </c>
      <c r="O43" s="666"/>
      <c r="P43" s="666"/>
      <c r="Q43" s="666"/>
      <c r="R43" s="666">
        <v>20000</v>
      </c>
      <c r="S43" s="666"/>
      <c r="T43" s="666"/>
      <c r="U43" s="666"/>
      <c r="V43" s="666"/>
      <c r="W43" s="60"/>
      <c r="X43" s="60" t="s">
        <v>82</v>
      </c>
      <c r="Y43" s="60" t="s">
        <v>86</v>
      </c>
    </row>
    <row r="44" spans="1:25" x14ac:dyDescent="0.2">
      <c r="A44" s="61" t="s">
        <v>84</v>
      </c>
      <c r="B44" s="61"/>
      <c r="C44" s="61"/>
      <c r="D44" s="61" t="s">
        <v>1191</v>
      </c>
      <c r="E44" s="61"/>
      <c r="F44" s="61"/>
      <c r="G44" s="61"/>
      <c r="H44" s="667"/>
      <c r="I44" s="667"/>
      <c r="J44" s="667"/>
      <c r="K44" s="667"/>
      <c r="L44" s="667"/>
      <c r="M44" s="667"/>
      <c r="N44" s="667">
        <v>20000</v>
      </c>
      <c r="O44" s="667"/>
      <c r="P44" s="667"/>
      <c r="Q44" s="667"/>
      <c r="R44" s="667">
        <v>20000</v>
      </c>
      <c r="S44" s="667"/>
      <c r="T44" s="667"/>
      <c r="U44" s="667"/>
      <c r="V44" s="667"/>
      <c r="W44" s="62"/>
      <c r="X44" s="62" t="s">
        <v>82</v>
      </c>
      <c r="Y44" s="62" t="s">
        <v>86</v>
      </c>
    </row>
    <row r="45" spans="1:25" x14ac:dyDescent="0.2">
      <c r="A45" s="47" t="s">
        <v>200</v>
      </c>
      <c r="B45" s="47"/>
      <c r="C45" s="47"/>
      <c r="D45" s="45" t="s">
        <v>81</v>
      </c>
      <c r="E45" s="45"/>
      <c r="F45" s="45"/>
      <c r="G45" s="47" t="s">
        <v>1318</v>
      </c>
      <c r="H45" s="666"/>
      <c r="I45" s="666"/>
      <c r="J45" s="666"/>
      <c r="K45" s="666"/>
      <c r="L45" s="666"/>
      <c r="M45" s="666"/>
      <c r="N45" s="666">
        <v>23800</v>
      </c>
      <c r="O45" s="666"/>
      <c r="P45" s="666"/>
      <c r="Q45" s="666"/>
      <c r="R45" s="666">
        <v>23800</v>
      </c>
      <c r="S45" s="666"/>
      <c r="T45" s="666"/>
      <c r="U45" s="666"/>
      <c r="V45" s="666"/>
      <c r="W45" s="60"/>
      <c r="X45" s="60" t="s">
        <v>82</v>
      </c>
      <c r="Y45" s="60" t="s">
        <v>86</v>
      </c>
    </row>
    <row r="46" spans="1:25" x14ac:dyDescent="0.2">
      <c r="A46" s="61" t="s">
        <v>200</v>
      </c>
      <c r="B46" s="61"/>
      <c r="C46" s="61"/>
      <c r="D46" s="61" t="s">
        <v>203</v>
      </c>
      <c r="E46" s="61"/>
      <c r="F46" s="61"/>
      <c r="G46" s="61"/>
      <c r="H46" s="667"/>
      <c r="I46" s="667"/>
      <c r="J46" s="667"/>
      <c r="K46" s="667"/>
      <c r="L46" s="667"/>
      <c r="M46" s="667"/>
      <c r="N46" s="667">
        <v>23800</v>
      </c>
      <c r="O46" s="667"/>
      <c r="P46" s="667"/>
      <c r="Q46" s="667"/>
      <c r="R46" s="667">
        <v>23800</v>
      </c>
      <c r="S46" s="667"/>
      <c r="T46" s="667"/>
      <c r="U46" s="667"/>
      <c r="V46" s="667"/>
      <c r="W46" s="62"/>
      <c r="X46" s="62" t="s">
        <v>82</v>
      </c>
      <c r="Y46" s="62" t="s">
        <v>86</v>
      </c>
    </row>
    <row r="47" spans="1:25" x14ac:dyDescent="0.2">
      <c r="A47" s="47" t="s">
        <v>208</v>
      </c>
      <c r="B47" s="47"/>
      <c r="C47" s="47"/>
      <c r="D47" s="45" t="s">
        <v>81</v>
      </c>
      <c r="E47" s="45"/>
      <c r="F47" s="45"/>
      <c r="G47" s="47" t="s">
        <v>1318</v>
      </c>
      <c r="H47" s="666"/>
      <c r="I47" s="666"/>
      <c r="J47" s="666"/>
      <c r="K47" s="666"/>
      <c r="L47" s="666"/>
      <c r="M47" s="666"/>
      <c r="N47" s="666">
        <v>10000</v>
      </c>
      <c r="O47" s="666"/>
      <c r="P47" s="666"/>
      <c r="Q47" s="666"/>
      <c r="R47" s="666">
        <v>10000</v>
      </c>
      <c r="S47" s="666"/>
      <c r="T47" s="666"/>
      <c r="U47" s="666"/>
      <c r="V47" s="666"/>
      <c r="W47" s="60"/>
      <c r="X47" s="60" t="s">
        <v>82</v>
      </c>
      <c r="Y47" s="60" t="s">
        <v>86</v>
      </c>
    </row>
    <row r="48" spans="1:25" x14ac:dyDescent="0.2">
      <c r="A48" s="61" t="s">
        <v>208</v>
      </c>
      <c r="B48" s="61"/>
      <c r="C48" s="61"/>
      <c r="D48" s="61" t="s">
        <v>1637</v>
      </c>
      <c r="E48" s="61"/>
      <c r="F48" s="61"/>
      <c r="G48" s="61"/>
      <c r="H48" s="667"/>
      <c r="I48" s="667"/>
      <c r="J48" s="667"/>
      <c r="K48" s="667"/>
      <c r="L48" s="667"/>
      <c r="M48" s="667"/>
      <c r="N48" s="667">
        <v>10000</v>
      </c>
      <c r="O48" s="667"/>
      <c r="P48" s="667"/>
      <c r="Q48" s="667"/>
      <c r="R48" s="667">
        <v>10000</v>
      </c>
      <c r="S48" s="667"/>
      <c r="T48" s="667"/>
      <c r="U48" s="667"/>
      <c r="V48" s="667"/>
      <c r="W48" s="62"/>
      <c r="X48" s="62" t="s">
        <v>82</v>
      </c>
      <c r="Y48" s="62" t="s">
        <v>86</v>
      </c>
    </row>
    <row r="49" spans="1:25" x14ac:dyDescent="0.2">
      <c r="A49" s="47" t="s">
        <v>89</v>
      </c>
      <c r="B49" s="47"/>
      <c r="C49" s="47"/>
      <c r="D49" s="45" t="s">
        <v>79</v>
      </c>
      <c r="E49" s="45"/>
      <c r="F49" s="45"/>
      <c r="G49" s="47" t="s">
        <v>1627</v>
      </c>
      <c r="H49" s="666">
        <v>300000</v>
      </c>
      <c r="I49" s="666"/>
      <c r="J49" s="666"/>
      <c r="K49" s="666"/>
      <c r="L49" s="666"/>
      <c r="M49" s="666"/>
      <c r="N49" s="666">
        <v>300000</v>
      </c>
      <c r="O49" s="666"/>
      <c r="P49" s="666"/>
      <c r="Q49" s="666"/>
      <c r="R49" s="666">
        <v>264251.8</v>
      </c>
      <c r="S49" s="666"/>
      <c r="T49" s="666"/>
      <c r="U49" s="666"/>
      <c r="V49" s="666"/>
      <c r="W49" s="60"/>
      <c r="X49" s="60" t="s">
        <v>1638</v>
      </c>
      <c r="Y49" s="60" t="s">
        <v>1638</v>
      </c>
    </row>
    <row r="50" spans="1:25" x14ac:dyDescent="0.2">
      <c r="A50" s="61" t="s">
        <v>89</v>
      </c>
      <c r="B50" s="61"/>
      <c r="C50" s="61"/>
      <c r="D50" s="61" t="s">
        <v>90</v>
      </c>
      <c r="E50" s="61"/>
      <c r="F50" s="61"/>
      <c r="G50" s="61"/>
      <c r="H50" s="667">
        <v>300000</v>
      </c>
      <c r="I50" s="667"/>
      <c r="J50" s="667"/>
      <c r="K50" s="667"/>
      <c r="L50" s="667"/>
      <c r="M50" s="667"/>
      <c r="N50" s="667">
        <v>300000</v>
      </c>
      <c r="O50" s="667"/>
      <c r="P50" s="667"/>
      <c r="Q50" s="667"/>
      <c r="R50" s="667">
        <v>264251.8</v>
      </c>
      <c r="S50" s="667"/>
      <c r="T50" s="667"/>
      <c r="U50" s="667"/>
      <c r="V50" s="667"/>
      <c r="W50" s="62"/>
      <c r="X50" s="62" t="s">
        <v>1638</v>
      </c>
      <c r="Y50" s="62" t="s">
        <v>1638</v>
      </c>
    </row>
    <row r="51" spans="1:25" x14ac:dyDescent="0.2">
      <c r="A51" s="47" t="s">
        <v>220</v>
      </c>
      <c r="B51" s="47"/>
      <c r="C51" s="47"/>
      <c r="D51" s="45" t="s">
        <v>85</v>
      </c>
      <c r="E51" s="45"/>
      <c r="F51" s="45"/>
      <c r="G51" s="47" t="s">
        <v>1635</v>
      </c>
      <c r="H51" s="666"/>
      <c r="I51" s="666"/>
      <c r="J51" s="666"/>
      <c r="K51" s="666"/>
      <c r="L51" s="666"/>
      <c r="M51" s="666"/>
      <c r="N51" s="666">
        <v>1803200</v>
      </c>
      <c r="O51" s="666"/>
      <c r="P51" s="666"/>
      <c r="Q51" s="666"/>
      <c r="R51" s="666">
        <v>1803200</v>
      </c>
      <c r="S51" s="666"/>
      <c r="T51" s="666"/>
      <c r="U51" s="666"/>
      <c r="V51" s="666"/>
      <c r="W51" s="60"/>
      <c r="X51" s="60" t="s">
        <v>82</v>
      </c>
      <c r="Y51" s="60" t="s">
        <v>86</v>
      </c>
    </row>
    <row r="52" spans="1:25" x14ac:dyDescent="0.2">
      <c r="A52" s="61" t="s">
        <v>220</v>
      </c>
      <c r="B52" s="61"/>
      <c r="C52" s="61"/>
      <c r="D52" s="61" t="s">
        <v>221</v>
      </c>
      <c r="E52" s="61"/>
      <c r="F52" s="61"/>
      <c r="G52" s="61"/>
      <c r="H52" s="667"/>
      <c r="I52" s="667"/>
      <c r="J52" s="667"/>
      <c r="K52" s="667"/>
      <c r="L52" s="667"/>
      <c r="M52" s="667"/>
      <c r="N52" s="667">
        <v>1803200</v>
      </c>
      <c r="O52" s="667"/>
      <c r="P52" s="667"/>
      <c r="Q52" s="667"/>
      <c r="R52" s="667">
        <v>1803200</v>
      </c>
      <c r="S52" s="667"/>
      <c r="T52" s="667"/>
      <c r="U52" s="667"/>
      <c r="V52" s="667"/>
      <c r="W52" s="62"/>
      <c r="X52" s="62" t="s">
        <v>82</v>
      </c>
      <c r="Y52" s="62" t="s">
        <v>86</v>
      </c>
    </row>
    <row r="53" spans="1:25" x14ac:dyDescent="0.2">
      <c r="A53" s="47" t="s">
        <v>91</v>
      </c>
      <c r="B53" s="47"/>
      <c r="C53" s="47"/>
      <c r="D53" s="45" t="s">
        <v>78</v>
      </c>
      <c r="E53" s="45"/>
      <c r="F53" s="45"/>
      <c r="G53" s="47" t="s">
        <v>1624</v>
      </c>
      <c r="H53" s="666"/>
      <c r="I53" s="666"/>
      <c r="J53" s="666"/>
      <c r="K53" s="666"/>
      <c r="L53" s="666"/>
      <c r="M53" s="666"/>
      <c r="N53" s="666"/>
      <c r="O53" s="666"/>
      <c r="P53" s="666"/>
      <c r="Q53" s="666"/>
      <c r="R53" s="666">
        <v>2000</v>
      </c>
      <c r="S53" s="666"/>
      <c r="T53" s="666"/>
      <c r="U53" s="666"/>
      <c r="V53" s="666"/>
      <c r="W53" s="60"/>
      <c r="X53" s="60" t="s">
        <v>82</v>
      </c>
      <c r="Y53" s="60" t="s">
        <v>82</v>
      </c>
    </row>
    <row r="54" spans="1:25" x14ac:dyDescent="0.2">
      <c r="A54" s="61" t="s">
        <v>91</v>
      </c>
      <c r="B54" s="61"/>
      <c r="C54" s="61"/>
      <c r="D54" s="61" t="s">
        <v>94</v>
      </c>
      <c r="E54" s="61"/>
      <c r="F54" s="61"/>
      <c r="G54" s="61"/>
      <c r="H54" s="667"/>
      <c r="I54" s="667"/>
      <c r="J54" s="667"/>
      <c r="K54" s="667"/>
      <c r="L54" s="667"/>
      <c r="M54" s="667"/>
      <c r="N54" s="667"/>
      <c r="O54" s="667"/>
      <c r="P54" s="667"/>
      <c r="Q54" s="667"/>
      <c r="R54" s="667">
        <v>2000</v>
      </c>
      <c r="S54" s="667"/>
      <c r="T54" s="667"/>
      <c r="U54" s="667"/>
      <c r="V54" s="667"/>
      <c r="W54" s="62"/>
      <c r="X54" s="62" t="s">
        <v>82</v>
      </c>
      <c r="Y54" s="62" t="s">
        <v>82</v>
      </c>
    </row>
    <row r="55" spans="1:25" x14ac:dyDescent="0.2">
      <c r="A55" s="47" t="s">
        <v>95</v>
      </c>
      <c r="B55" s="47"/>
      <c r="C55" s="47"/>
      <c r="D55" s="45" t="s">
        <v>78</v>
      </c>
      <c r="E55" s="45"/>
      <c r="F55" s="45"/>
      <c r="G55" s="47" t="s">
        <v>1624</v>
      </c>
      <c r="H55" s="666">
        <v>100000</v>
      </c>
      <c r="I55" s="666"/>
      <c r="J55" s="666"/>
      <c r="K55" s="666"/>
      <c r="L55" s="666"/>
      <c r="M55" s="666"/>
      <c r="N55" s="666">
        <v>100000</v>
      </c>
      <c r="O55" s="666"/>
      <c r="P55" s="666"/>
      <c r="Q55" s="666"/>
      <c r="R55" s="666">
        <v>191500</v>
      </c>
      <c r="S55" s="666"/>
      <c r="T55" s="666"/>
      <c r="U55" s="666"/>
      <c r="V55" s="666"/>
      <c r="W55" s="60"/>
      <c r="X55" s="60" t="s">
        <v>1639</v>
      </c>
      <c r="Y55" s="60" t="s">
        <v>1639</v>
      </c>
    </row>
    <row r="56" spans="1:25" x14ac:dyDescent="0.2">
      <c r="A56" s="61" t="s">
        <v>95</v>
      </c>
      <c r="B56" s="61"/>
      <c r="C56" s="61"/>
      <c r="D56" s="61" t="s">
        <v>96</v>
      </c>
      <c r="E56" s="61"/>
      <c r="F56" s="61"/>
      <c r="G56" s="61"/>
      <c r="H56" s="667">
        <v>100000</v>
      </c>
      <c r="I56" s="667"/>
      <c r="J56" s="667"/>
      <c r="K56" s="667"/>
      <c r="L56" s="667"/>
      <c r="M56" s="667"/>
      <c r="N56" s="667">
        <v>100000</v>
      </c>
      <c r="O56" s="667"/>
      <c r="P56" s="667"/>
      <c r="Q56" s="667"/>
      <c r="R56" s="667">
        <v>191500</v>
      </c>
      <c r="S56" s="667"/>
      <c r="T56" s="667"/>
      <c r="U56" s="667"/>
      <c r="V56" s="667"/>
      <c r="W56" s="62"/>
      <c r="X56" s="62" t="s">
        <v>1639</v>
      </c>
      <c r="Y56" s="62" t="s">
        <v>1639</v>
      </c>
    </row>
    <row r="57" spans="1:25" x14ac:dyDescent="0.2">
      <c r="A57" s="47" t="s">
        <v>231</v>
      </c>
      <c r="B57" s="47"/>
      <c r="C57" s="47"/>
      <c r="D57" s="45" t="s">
        <v>85</v>
      </c>
      <c r="E57" s="45"/>
      <c r="F57" s="45"/>
      <c r="G57" s="47" t="s">
        <v>1635</v>
      </c>
      <c r="H57" s="666"/>
      <c r="I57" s="666"/>
      <c r="J57" s="666"/>
      <c r="K57" s="666"/>
      <c r="L57" s="666"/>
      <c r="M57" s="666"/>
      <c r="N57" s="666">
        <v>160000</v>
      </c>
      <c r="O57" s="666"/>
      <c r="P57" s="666"/>
      <c r="Q57" s="666"/>
      <c r="R57" s="666">
        <v>160000</v>
      </c>
      <c r="S57" s="666"/>
      <c r="T57" s="666"/>
      <c r="U57" s="666"/>
      <c r="V57" s="666"/>
      <c r="W57" s="60"/>
      <c r="X57" s="60" t="s">
        <v>82</v>
      </c>
      <c r="Y57" s="60" t="s">
        <v>86</v>
      </c>
    </row>
    <row r="58" spans="1:25" x14ac:dyDescent="0.2">
      <c r="A58" s="47" t="s">
        <v>231</v>
      </c>
      <c r="B58" s="47"/>
      <c r="C58" s="47"/>
      <c r="D58" s="45" t="s">
        <v>98</v>
      </c>
      <c r="E58" s="45"/>
      <c r="F58" s="45"/>
      <c r="G58" s="47" t="s">
        <v>1633</v>
      </c>
      <c r="H58" s="666"/>
      <c r="I58" s="666"/>
      <c r="J58" s="666"/>
      <c r="K58" s="666"/>
      <c r="L58" s="666"/>
      <c r="M58" s="666"/>
      <c r="N58" s="666">
        <v>26200</v>
      </c>
      <c r="O58" s="666"/>
      <c r="P58" s="666"/>
      <c r="Q58" s="666"/>
      <c r="R58" s="666">
        <v>26242</v>
      </c>
      <c r="S58" s="666"/>
      <c r="T58" s="666"/>
      <c r="U58" s="666"/>
      <c r="V58" s="666"/>
      <c r="W58" s="60"/>
      <c r="X58" s="60" t="s">
        <v>82</v>
      </c>
      <c r="Y58" s="60" t="s">
        <v>1640</v>
      </c>
    </row>
    <row r="59" spans="1:25" x14ac:dyDescent="0.2">
      <c r="A59" s="47" t="s">
        <v>231</v>
      </c>
      <c r="B59" s="47"/>
      <c r="C59" s="47"/>
      <c r="D59" s="45" t="s">
        <v>79</v>
      </c>
      <c r="E59" s="45"/>
      <c r="F59" s="45"/>
      <c r="G59" s="47" t="s">
        <v>1627</v>
      </c>
      <c r="H59" s="666"/>
      <c r="I59" s="666"/>
      <c r="J59" s="666"/>
      <c r="K59" s="666"/>
      <c r="L59" s="666"/>
      <c r="M59" s="666"/>
      <c r="N59" s="666"/>
      <c r="O59" s="666"/>
      <c r="P59" s="666"/>
      <c r="Q59" s="666"/>
      <c r="R59" s="666">
        <v>4000</v>
      </c>
      <c r="S59" s="666"/>
      <c r="T59" s="666"/>
      <c r="U59" s="666"/>
      <c r="V59" s="666"/>
      <c r="W59" s="60"/>
      <c r="X59" s="60" t="s">
        <v>82</v>
      </c>
      <c r="Y59" s="60" t="s">
        <v>82</v>
      </c>
    </row>
    <row r="60" spans="1:25" x14ac:dyDescent="0.2">
      <c r="A60" s="61" t="s">
        <v>231</v>
      </c>
      <c r="B60" s="61"/>
      <c r="C60" s="61"/>
      <c r="D60" s="61" t="s">
        <v>236</v>
      </c>
      <c r="E60" s="61"/>
      <c r="F60" s="61"/>
      <c r="G60" s="61"/>
      <c r="H60" s="667"/>
      <c r="I60" s="667"/>
      <c r="J60" s="667"/>
      <c r="K60" s="667"/>
      <c r="L60" s="667"/>
      <c r="M60" s="667"/>
      <c r="N60" s="667">
        <v>186200</v>
      </c>
      <c r="O60" s="667"/>
      <c r="P60" s="667"/>
      <c r="Q60" s="667"/>
      <c r="R60" s="667">
        <v>190242</v>
      </c>
      <c r="S60" s="667"/>
      <c r="T60" s="667"/>
      <c r="U60" s="667"/>
      <c r="V60" s="667"/>
      <c r="W60" s="62"/>
      <c r="X60" s="62" t="s">
        <v>82</v>
      </c>
      <c r="Y60" s="62" t="s">
        <v>1641</v>
      </c>
    </row>
    <row r="61" spans="1:25" x14ac:dyDescent="0.2">
      <c r="A61" s="47" t="s">
        <v>97</v>
      </c>
      <c r="B61" s="47"/>
      <c r="C61" s="47"/>
      <c r="D61" s="45" t="s">
        <v>98</v>
      </c>
      <c r="E61" s="45"/>
      <c r="F61" s="45"/>
      <c r="G61" s="47" t="s">
        <v>1633</v>
      </c>
      <c r="H61" s="666"/>
      <c r="I61" s="666"/>
      <c r="J61" s="666"/>
      <c r="K61" s="666"/>
      <c r="L61" s="666"/>
      <c r="M61" s="666"/>
      <c r="N61" s="666">
        <v>531800</v>
      </c>
      <c r="O61" s="666"/>
      <c r="P61" s="666"/>
      <c r="Q61" s="666"/>
      <c r="R61" s="666">
        <v>531817</v>
      </c>
      <c r="S61" s="666"/>
      <c r="T61" s="666"/>
      <c r="U61" s="666"/>
      <c r="V61" s="666"/>
      <c r="W61" s="60"/>
      <c r="X61" s="60" t="s">
        <v>82</v>
      </c>
      <c r="Y61" s="60" t="s">
        <v>86</v>
      </c>
    </row>
    <row r="62" spans="1:25" x14ac:dyDescent="0.2">
      <c r="A62" s="61" t="s">
        <v>97</v>
      </c>
      <c r="B62" s="61"/>
      <c r="C62" s="61"/>
      <c r="D62" s="61" t="s">
        <v>99</v>
      </c>
      <c r="E62" s="61"/>
      <c r="F62" s="61"/>
      <c r="G62" s="61"/>
      <c r="H62" s="667"/>
      <c r="I62" s="667"/>
      <c r="J62" s="667"/>
      <c r="K62" s="667"/>
      <c r="L62" s="667"/>
      <c r="M62" s="667"/>
      <c r="N62" s="667">
        <v>531800</v>
      </c>
      <c r="O62" s="667"/>
      <c r="P62" s="667"/>
      <c r="Q62" s="667"/>
      <c r="R62" s="667">
        <v>531817</v>
      </c>
      <c r="S62" s="667"/>
      <c r="T62" s="667"/>
      <c r="U62" s="667"/>
      <c r="V62" s="667"/>
      <c r="W62" s="62"/>
      <c r="X62" s="62" t="s">
        <v>82</v>
      </c>
      <c r="Y62" s="62" t="s">
        <v>86</v>
      </c>
    </row>
    <row r="63" spans="1:25" x14ac:dyDescent="0.2">
      <c r="A63" s="47" t="s">
        <v>105</v>
      </c>
      <c r="B63" s="47"/>
      <c r="C63" s="47"/>
      <c r="D63" s="45" t="s">
        <v>81</v>
      </c>
      <c r="E63" s="45"/>
      <c r="F63" s="45"/>
      <c r="G63" s="47" t="s">
        <v>1318</v>
      </c>
      <c r="H63" s="666"/>
      <c r="I63" s="666"/>
      <c r="J63" s="666"/>
      <c r="K63" s="666"/>
      <c r="L63" s="666"/>
      <c r="M63" s="666"/>
      <c r="N63" s="666">
        <v>16400</v>
      </c>
      <c r="O63" s="666"/>
      <c r="P63" s="666"/>
      <c r="Q63" s="666"/>
      <c r="R63" s="666">
        <v>16357</v>
      </c>
      <c r="S63" s="666"/>
      <c r="T63" s="666"/>
      <c r="U63" s="666"/>
      <c r="V63" s="666"/>
      <c r="W63" s="60"/>
      <c r="X63" s="60" t="s">
        <v>82</v>
      </c>
      <c r="Y63" s="60" t="s">
        <v>1342</v>
      </c>
    </row>
    <row r="64" spans="1:25" x14ac:dyDescent="0.2">
      <c r="A64" s="61" t="s">
        <v>105</v>
      </c>
      <c r="B64" s="61"/>
      <c r="C64" s="61"/>
      <c r="D64" s="61" t="s">
        <v>106</v>
      </c>
      <c r="E64" s="61"/>
      <c r="F64" s="61"/>
      <c r="G64" s="61"/>
      <c r="H64" s="667"/>
      <c r="I64" s="667"/>
      <c r="J64" s="667"/>
      <c r="K64" s="667"/>
      <c r="L64" s="667"/>
      <c r="M64" s="667"/>
      <c r="N64" s="667">
        <v>16400</v>
      </c>
      <c r="O64" s="667"/>
      <c r="P64" s="667"/>
      <c r="Q64" s="667"/>
      <c r="R64" s="667">
        <v>16357</v>
      </c>
      <c r="S64" s="667"/>
      <c r="T64" s="667"/>
      <c r="U64" s="667"/>
      <c r="V64" s="667"/>
      <c r="W64" s="62"/>
      <c r="X64" s="62" t="s">
        <v>82</v>
      </c>
      <c r="Y64" s="62" t="s">
        <v>1342</v>
      </c>
    </row>
    <row r="65" spans="1:25" x14ac:dyDescent="0.2">
      <c r="A65" s="47" t="s">
        <v>107</v>
      </c>
      <c r="B65" s="47"/>
      <c r="C65" s="47"/>
      <c r="D65" s="45" t="s">
        <v>108</v>
      </c>
      <c r="E65" s="45"/>
      <c r="F65" s="45"/>
      <c r="G65" s="47" t="s">
        <v>1642</v>
      </c>
      <c r="H65" s="666">
        <v>400000</v>
      </c>
      <c r="I65" s="666"/>
      <c r="J65" s="666"/>
      <c r="K65" s="666"/>
      <c r="L65" s="666"/>
      <c r="M65" s="666"/>
      <c r="N65" s="666">
        <v>400000</v>
      </c>
      <c r="O65" s="666"/>
      <c r="P65" s="666"/>
      <c r="Q65" s="666"/>
      <c r="R65" s="666">
        <v>374500</v>
      </c>
      <c r="S65" s="666"/>
      <c r="T65" s="666"/>
      <c r="U65" s="666"/>
      <c r="V65" s="666"/>
      <c r="W65" s="60"/>
      <c r="X65" s="60" t="s">
        <v>1643</v>
      </c>
      <c r="Y65" s="60" t="s">
        <v>1643</v>
      </c>
    </row>
    <row r="66" spans="1:25" x14ac:dyDescent="0.2">
      <c r="A66" s="61" t="s">
        <v>107</v>
      </c>
      <c r="B66" s="61"/>
      <c r="C66" s="61"/>
      <c r="D66" s="61" t="s">
        <v>109</v>
      </c>
      <c r="E66" s="61"/>
      <c r="F66" s="61"/>
      <c r="G66" s="61"/>
      <c r="H66" s="667">
        <v>400000</v>
      </c>
      <c r="I66" s="667"/>
      <c r="J66" s="667"/>
      <c r="K66" s="667"/>
      <c r="L66" s="667"/>
      <c r="M66" s="667"/>
      <c r="N66" s="667">
        <v>400000</v>
      </c>
      <c r="O66" s="667"/>
      <c r="P66" s="667"/>
      <c r="Q66" s="667"/>
      <c r="R66" s="667">
        <v>374500</v>
      </c>
      <c r="S66" s="667"/>
      <c r="T66" s="667"/>
      <c r="U66" s="667"/>
      <c r="V66" s="667"/>
      <c r="W66" s="62"/>
      <c r="X66" s="62" t="s">
        <v>1643</v>
      </c>
      <c r="Y66" s="62" t="s">
        <v>1643</v>
      </c>
    </row>
    <row r="67" spans="1:25" x14ac:dyDescent="0.2">
      <c r="A67" s="47" t="s">
        <v>110</v>
      </c>
      <c r="B67" s="47"/>
      <c r="C67" s="47"/>
      <c r="D67" s="45" t="s">
        <v>101</v>
      </c>
      <c r="E67" s="45"/>
      <c r="F67" s="45"/>
      <c r="G67" s="47" t="s">
        <v>1644</v>
      </c>
      <c r="H67" s="666">
        <v>100000</v>
      </c>
      <c r="I67" s="666"/>
      <c r="J67" s="666"/>
      <c r="K67" s="666"/>
      <c r="L67" s="666"/>
      <c r="M67" s="666"/>
      <c r="N67" s="666">
        <v>100000</v>
      </c>
      <c r="O67" s="666"/>
      <c r="P67" s="666"/>
      <c r="Q67" s="666"/>
      <c r="R67" s="666">
        <v>67095</v>
      </c>
      <c r="S67" s="666"/>
      <c r="T67" s="666"/>
      <c r="U67" s="666"/>
      <c r="V67" s="666"/>
      <c r="W67" s="60"/>
      <c r="X67" s="60" t="s">
        <v>1645</v>
      </c>
      <c r="Y67" s="60" t="s">
        <v>1645</v>
      </c>
    </row>
    <row r="68" spans="1:25" x14ac:dyDescent="0.2">
      <c r="A68" s="47" t="s">
        <v>110</v>
      </c>
      <c r="B68" s="47"/>
      <c r="C68" s="47"/>
      <c r="D68" s="45" t="s">
        <v>78</v>
      </c>
      <c r="E68" s="45"/>
      <c r="F68" s="45"/>
      <c r="G68" s="47" t="s">
        <v>1624</v>
      </c>
      <c r="H68" s="666">
        <v>1450000</v>
      </c>
      <c r="I68" s="666"/>
      <c r="J68" s="666"/>
      <c r="K68" s="666"/>
      <c r="L68" s="666"/>
      <c r="M68" s="666"/>
      <c r="N68" s="666">
        <v>955500</v>
      </c>
      <c r="O68" s="666"/>
      <c r="P68" s="666"/>
      <c r="Q68" s="666"/>
      <c r="R68" s="666">
        <v>917360.26</v>
      </c>
      <c r="S68" s="666"/>
      <c r="T68" s="666"/>
      <c r="U68" s="666"/>
      <c r="V68" s="666"/>
      <c r="W68" s="60"/>
      <c r="X68" s="60" t="s">
        <v>1646</v>
      </c>
      <c r="Y68" s="60" t="s">
        <v>1647</v>
      </c>
    </row>
    <row r="69" spans="1:25" x14ac:dyDescent="0.2">
      <c r="A69" s="47" t="s">
        <v>110</v>
      </c>
      <c r="B69" s="47"/>
      <c r="C69" s="47"/>
      <c r="D69" s="45" t="s">
        <v>98</v>
      </c>
      <c r="E69" s="45"/>
      <c r="F69" s="45"/>
      <c r="G69" s="47" t="s">
        <v>1633</v>
      </c>
      <c r="H69" s="666"/>
      <c r="I69" s="666"/>
      <c r="J69" s="666"/>
      <c r="K69" s="666"/>
      <c r="L69" s="666"/>
      <c r="M69" s="666"/>
      <c r="N69" s="666">
        <v>1000000</v>
      </c>
      <c r="O69" s="666"/>
      <c r="P69" s="666"/>
      <c r="Q69" s="666"/>
      <c r="R69" s="666">
        <v>1000000</v>
      </c>
      <c r="S69" s="666"/>
      <c r="T69" s="666"/>
      <c r="U69" s="666"/>
      <c r="V69" s="666"/>
      <c r="W69" s="60"/>
      <c r="X69" s="60" t="s">
        <v>82</v>
      </c>
      <c r="Y69" s="60" t="s">
        <v>86</v>
      </c>
    </row>
    <row r="70" spans="1:25" x14ac:dyDescent="0.2">
      <c r="A70" s="47" t="s">
        <v>110</v>
      </c>
      <c r="B70" s="47"/>
      <c r="C70" s="47"/>
      <c r="D70" s="45" t="s">
        <v>79</v>
      </c>
      <c r="E70" s="45"/>
      <c r="F70" s="45"/>
      <c r="G70" s="47" t="s">
        <v>1627</v>
      </c>
      <c r="H70" s="666">
        <v>500000</v>
      </c>
      <c r="I70" s="666"/>
      <c r="J70" s="666"/>
      <c r="K70" s="666"/>
      <c r="L70" s="666"/>
      <c r="M70" s="666"/>
      <c r="N70" s="666">
        <v>500000</v>
      </c>
      <c r="O70" s="666"/>
      <c r="P70" s="666"/>
      <c r="Q70" s="666"/>
      <c r="R70" s="666">
        <v>195124.97</v>
      </c>
      <c r="S70" s="666"/>
      <c r="T70" s="666"/>
      <c r="U70" s="666"/>
      <c r="V70" s="666"/>
      <c r="W70" s="60"/>
      <c r="X70" s="60" t="s">
        <v>1648</v>
      </c>
      <c r="Y70" s="60" t="s">
        <v>1648</v>
      </c>
    </row>
    <row r="71" spans="1:25" x14ac:dyDescent="0.2">
      <c r="A71" s="47" t="s">
        <v>110</v>
      </c>
      <c r="B71" s="47"/>
      <c r="C71" s="47"/>
      <c r="D71" s="45" t="s">
        <v>111</v>
      </c>
      <c r="E71" s="45"/>
      <c r="F71" s="45"/>
      <c r="G71" s="47" t="s">
        <v>5</v>
      </c>
      <c r="H71" s="666"/>
      <c r="I71" s="666"/>
      <c r="J71" s="666"/>
      <c r="K71" s="666"/>
      <c r="L71" s="666"/>
      <c r="M71" s="666"/>
      <c r="N71" s="666"/>
      <c r="O71" s="666"/>
      <c r="P71" s="666"/>
      <c r="Q71" s="666"/>
      <c r="R71" s="666">
        <v>1110</v>
      </c>
      <c r="S71" s="666"/>
      <c r="T71" s="666"/>
      <c r="U71" s="666"/>
      <c r="V71" s="666"/>
      <c r="W71" s="60"/>
      <c r="X71" s="60" t="s">
        <v>82</v>
      </c>
      <c r="Y71" s="60" t="s">
        <v>82</v>
      </c>
    </row>
    <row r="72" spans="1:25" x14ac:dyDescent="0.2">
      <c r="A72" s="47" t="s">
        <v>110</v>
      </c>
      <c r="B72" s="47"/>
      <c r="C72" s="47"/>
      <c r="D72" s="45" t="s">
        <v>92</v>
      </c>
      <c r="E72" s="45"/>
      <c r="F72" s="45"/>
      <c r="G72" s="47" t="s">
        <v>93</v>
      </c>
      <c r="H72" s="666"/>
      <c r="I72" s="666"/>
      <c r="J72" s="666"/>
      <c r="K72" s="666"/>
      <c r="L72" s="666"/>
      <c r="M72" s="666"/>
      <c r="N72" s="666"/>
      <c r="O72" s="666"/>
      <c r="P72" s="666"/>
      <c r="Q72" s="666"/>
      <c r="R72" s="666">
        <v>6410.6</v>
      </c>
      <c r="S72" s="666"/>
      <c r="T72" s="666"/>
      <c r="U72" s="666"/>
      <c r="V72" s="666"/>
      <c r="W72" s="60"/>
      <c r="X72" s="60" t="s">
        <v>82</v>
      </c>
      <c r="Y72" s="60" t="s">
        <v>82</v>
      </c>
    </row>
    <row r="73" spans="1:25" x14ac:dyDescent="0.2">
      <c r="A73" s="61" t="s">
        <v>110</v>
      </c>
      <c r="B73" s="61"/>
      <c r="C73" s="61"/>
      <c r="D73" s="61" t="s">
        <v>112</v>
      </c>
      <c r="E73" s="61"/>
      <c r="F73" s="61"/>
      <c r="G73" s="61"/>
      <c r="H73" s="667">
        <v>2050000</v>
      </c>
      <c r="I73" s="667"/>
      <c r="J73" s="667"/>
      <c r="K73" s="667"/>
      <c r="L73" s="667"/>
      <c r="M73" s="667"/>
      <c r="N73" s="667">
        <v>2555500</v>
      </c>
      <c r="O73" s="667"/>
      <c r="P73" s="667"/>
      <c r="Q73" s="667"/>
      <c r="R73" s="667">
        <v>2187100.83</v>
      </c>
      <c r="S73" s="667"/>
      <c r="T73" s="667"/>
      <c r="U73" s="667"/>
      <c r="V73" s="667"/>
      <c r="W73" s="62"/>
      <c r="X73" s="62" t="s">
        <v>1649</v>
      </c>
      <c r="Y73" s="62" t="s">
        <v>1650</v>
      </c>
    </row>
    <row r="74" spans="1:25" x14ac:dyDescent="0.2">
      <c r="A74" s="47" t="s">
        <v>113</v>
      </c>
      <c r="B74" s="47"/>
      <c r="C74" s="47"/>
      <c r="D74" s="45" t="s">
        <v>114</v>
      </c>
      <c r="E74" s="45"/>
      <c r="F74" s="45"/>
      <c r="G74" s="47" t="s">
        <v>1651</v>
      </c>
      <c r="H74" s="666">
        <v>4550000</v>
      </c>
      <c r="I74" s="666"/>
      <c r="J74" s="666"/>
      <c r="K74" s="666"/>
      <c r="L74" s="666"/>
      <c r="M74" s="666"/>
      <c r="N74" s="666">
        <v>19086900</v>
      </c>
      <c r="O74" s="666"/>
      <c r="P74" s="666"/>
      <c r="Q74" s="666"/>
      <c r="R74" s="666">
        <v>19086935.59</v>
      </c>
      <c r="S74" s="666"/>
      <c r="T74" s="666"/>
      <c r="U74" s="666"/>
      <c r="V74" s="666"/>
      <c r="W74" s="60"/>
      <c r="X74" s="60" t="s">
        <v>1652</v>
      </c>
      <c r="Y74" s="60" t="s">
        <v>86</v>
      </c>
    </row>
    <row r="75" spans="1:25" x14ac:dyDescent="0.2">
      <c r="A75" s="47" t="s">
        <v>113</v>
      </c>
      <c r="B75" s="47"/>
      <c r="C75" s="47"/>
      <c r="D75" s="45" t="s">
        <v>1653</v>
      </c>
      <c r="E75" s="45"/>
      <c r="F75" s="45"/>
      <c r="G75" s="47" t="s">
        <v>1654</v>
      </c>
      <c r="H75" s="666"/>
      <c r="I75" s="666"/>
      <c r="J75" s="666"/>
      <c r="K75" s="666"/>
      <c r="L75" s="666"/>
      <c r="M75" s="666"/>
      <c r="N75" s="666">
        <v>1238500</v>
      </c>
      <c r="O75" s="666"/>
      <c r="P75" s="666"/>
      <c r="Q75" s="666"/>
      <c r="R75" s="666">
        <v>1411463.58</v>
      </c>
      <c r="S75" s="666"/>
      <c r="T75" s="666"/>
      <c r="U75" s="666"/>
      <c r="V75" s="666"/>
      <c r="W75" s="60"/>
      <c r="X75" s="60" t="s">
        <v>82</v>
      </c>
      <c r="Y75" s="60" t="s">
        <v>1655</v>
      </c>
    </row>
    <row r="76" spans="1:25" x14ac:dyDescent="0.2">
      <c r="A76" s="61" t="s">
        <v>113</v>
      </c>
      <c r="B76" s="61"/>
      <c r="C76" s="61"/>
      <c r="D76" s="61" t="s">
        <v>115</v>
      </c>
      <c r="E76" s="61"/>
      <c r="F76" s="61"/>
      <c r="G76" s="61"/>
      <c r="H76" s="667">
        <v>4550000</v>
      </c>
      <c r="I76" s="667"/>
      <c r="J76" s="667"/>
      <c r="K76" s="667"/>
      <c r="L76" s="667"/>
      <c r="M76" s="667"/>
      <c r="N76" s="667">
        <v>20325400</v>
      </c>
      <c r="O76" s="667"/>
      <c r="P76" s="667"/>
      <c r="Q76" s="667"/>
      <c r="R76" s="667">
        <v>20498399.170000002</v>
      </c>
      <c r="S76" s="667"/>
      <c r="T76" s="667"/>
      <c r="U76" s="667"/>
      <c r="V76" s="667"/>
      <c r="W76" s="62"/>
      <c r="X76" s="62" t="s">
        <v>1507</v>
      </c>
      <c r="Y76" s="62" t="s">
        <v>1508</v>
      </c>
    </row>
    <row r="77" spans="1:25" x14ac:dyDescent="0.2">
      <c r="A77" s="47" t="s">
        <v>116</v>
      </c>
      <c r="B77" s="47"/>
      <c r="C77" s="47"/>
      <c r="D77" s="45" t="s">
        <v>117</v>
      </c>
      <c r="E77" s="45"/>
      <c r="F77" s="45"/>
      <c r="G77" s="47" t="s">
        <v>1656</v>
      </c>
      <c r="H77" s="666">
        <v>46675000</v>
      </c>
      <c r="I77" s="666"/>
      <c r="J77" s="666"/>
      <c r="K77" s="666"/>
      <c r="L77" s="666"/>
      <c r="M77" s="666"/>
      <c r="N77" s="666">
        <v>46675000</v>
      </c>
      <c r="O77" s="666"/>
      <c r="P77" s="666"/>
      <c r="Q77" s="666"/>
      <c r="R77" s="666">
        <v>46675000</v>
      </c>
      <c r="S77" s="666"/>
      <c r="T77" s="666"/>
      <c r="U77" s="666"/>
      <c r="V77" s="666"/>
      <c r="W77" s="60"/>
      <c r="X77" s="60" t="s">
        <v>86</v>
      </c>
      <c r="Y77" s="60" t="s">
        <v>86</v>
      </c>
    </row>
    <row r="78" spans="1:25" x14ac:dyDescent="0.2">
      <c r="A78" s="47" t="s">
        <v>116</v>
      </c>
      <c r="B78" s="47"/>
      <c r="C78" s="47"/>
      <c r="D78" s="45" t="s">
        <v>118</v>
      </c>
      <c r="E78" s="45"/>
      <c r="F78" s="45"/>
      <c r="G78" s="47" t="s">
        <v>119</v>
      </c>
      <c r="H78" s="666">
        <v>4765000</v>
      </c>
      <c r="I78" s="666"/>
      <c r="J78" s="666"/>
      <c r="K78" s="666"/>
      <c r="L78" s="666"/>
      <c r="M78" s="666"/>
      <c r="N78" s="666">
        <v>4765000</v>
      </c>
      <c r="O78" s="666"/>
      <c r="P78" s="666"/>
      <c r="Q78" s="666"/>
      <c r="R78" s="666">
        <v>860736646.28999996</v>
      </c>
      <c r="S78" s="666"/>
      <c r="T78" s="666"/>
      <c r="U78" s="666"/>
      <c r="V78" s="666"/>
      <c r="W78" s="60"/>
      <c r="X78" s="60" t="s">
        <v>82</v>
      </c>
      <c r="Y78" s="60" t="s">
        <v>82</v>
      </c>
    </row>
    <row r="79" spans="1:25" x14ac:dyDescent="0.2">
      <c r="A79" s="47" t="s">
        <v>116</v>
      </c>
      <c r="B79" s="47"/>
      <c r="C79" s="47"/>
      <c r="D79" s="45" t="s">
        <v>120</v>
      </c>
      <c r="E79" s="45"/>
      <c r="F79" s="45"/>
      <c r="G79" s="47" t="s">
        <v>1657</v>
      </c>
      <c r="H79" s="666">
        <v>547357700</v>
      </c>
      <c r="I79" s="666"/>
      <c r="J79" s="666"/>
      <c r="K79" s="666"/>
      <c r="L79" s="666"/>
      <c r="M79" s="666"/>
      <c r="N79" s="666">
        <v>805900300</v>
      </c>
      <c r="O79" s="666"/>
      <c r="P79" s="666"/>
      <c r="Q79" s="666"/>
      <c r="R79" s="666">
        <v>801587542.97000003</v>
      </c>
      <c r="S79" s="666"/>
      <c r="T79" s="666"/>
      <c r="U79" s="666"/>
      <c r="V79" s="666"/>
      <c r="W79" s="60"/>
      <c r="X79" s="60" t="s">
        <v>1547</v>
      </c>
      <c r="Y79" s="60" t="s">
        <v>1548</v>
      </c>
    </row>
    <row r="80" spans="1:25" x14ac:dyDescent="0.2">
      <c r="A80" s="47" t="s">
        <v>116</v>
      </c>
      <c r="B80" s="47"/>
      <c r="C80" s="47"/>
      <c r="D80" s="45" t="s">
        <v>121</v>
      </c>
      <c r="E80" s="45"/>
      <c r="F80" s="45"/>
      <c r="G80" s="47" t="s">
        <v>122</v>
      </c>
      <c r="H80" s="666">
        <v>4765000</v>
      </c>
      <c r="I80" s="666"/>
      <c r="J80" s="666"/>
      <c r="K80" s="666"/>
      <c r="L80" s="666"/>
      <c r="M80" s="666"/>
      <c r="N80" s="666">
        <v>4765000</v>
      </c>
      <c r="O80" s="666"/>
      <c r="P80" s="666"/>
      <c r="Q80" s="666"/>
      <c r="R80" s="666">
        <v>4765000</v>
      </c>
      <c r="S80" s="666"/>
      <c r="T80" s="666"/>
      <c r="U80" s="666"/>
      <c r="V80" s="666"/>
      <c r="W80" s="60"/>
      <c r="X80" s="60" t="s">
        <v>86</v>
      </c>
      <c r="Y80" s="60" t="s">
        <v>86</v>
      </c>
    </row>
    <row r="81" spans="1:25" x14ac:dyDescent="0.2">
      <c r="A81" s="47" t="s">
        <v>116</v>
      </c>
      <c r="B81" s="47"/>
      <c r="C81" s="47"/>
      <c r="D81" s="45" t="s">
        <v>1259</v>
      </c>
      <c r="E81" s="45"/>
      <c r="F81" s="45"/>
      <c r="G81" s="47" t="s">
        <v>1658</v>
      </c>
      <c r="H81" s="666"/>
      <c r="I81" s="666"/>
      <c r="J81" s="666"/>
      <c r="K81" s="666"/>
      <c r="L81" s="666"/>
      <c r="M81" s="666"/>
      <c r="N81" s="666">
        <v>54352200</v>
      </c>
      <c r="O81" s="666"/>
      <c r="P81" s="666"/>
      <c r="Q81" s="666"/>
      <c r="R81" s="666">
        <v>52178948.020000003</v>
      </c>
      <c r="S81" s="666"/>
      <c r="T81" s="666"/>
      <c r="U81" s="666"/>
      <c r="V81" s="666"/>
      <c r="W81" s="60"/>
      <c r="X81" s="60" t="s">
        <v>82</v>
      </c>
      <c r="Y81" s="60" t="s">
        <v>1551</v>
      </c>
    </row>
    <row r="82" spans="1:25" x14ac:dyDescent="0.2">
      <c r="A82" s="61" t="s">
        <v>116</v>
      </c>
      <c r="B82" s="61"/>
      <c r="C82" s="61"/>
      <c r="D82" s="61" t="s">
        <v>123</v>
      </c>
      <c r="E82" s="61"/>
      <c r="F82" s="61"/>
      <c r="G82" s="61"/>
      <c r="H82" s="667">
        <v>603562700</v>
      </c>
      <c r="I82" s="667"/>
      <c r="J82" s="667"/>
      <c r="K82" s="667"/>
      <c r="L82" s="667"/>
      <c r="M82" s="667"/>
      <c r="N82" s="667">
        <v>916457500</v>
      </c>
      <c r="O82" s="667"/>
      <c r="P82" s="667"/>
      <c r="Q82" s="667"/>
      <c r="R82" s="667">
        <v>1765943137.28</v>
      </c>
      <c r="S82" s="667"/>
      <c r="T82" s="667"/>
      <c r="U82" s="667"/>
      <c r="V82" s="667"/>
      <c r="W82" s="62"/>
      <c r="X82" s="62" t="s">
        <v>1659</v>
      </c>
      <c r="Y82" s="62" t="s">
        <v>1660</v>
      </c>
    </row>
    <row r="83" spans="1:25" x14ac:dyDescent="0.2">
      <c r="A83" s="47" t="s">
        <v>124</v>
      </c>
      <c r="B83" s="47"/>
      <c r="C83" s="47"/>
      <c r="D83" s="45" t="s">
        <v>125</v>
      </c>
      <c r="E83" s="45"/>
      <c r="F83" s="45"/>
      <c r="G83" s="47" t="s">
        <v>1661</v>
      </c>
      <c r="H83" s="666"/>
      <c r="I83" s="666"/>
      <c r="J83" s="666"/>
      <c r="K83" s="666"/>
      <c r="L83" s="666"/>
      <c r="M83" s="666"/>
      <c r="N83" s="666">
        <v>11945400</v>
      </c>
      <c r="O83" s="666"/>
      <c r="P83" s="666"/>
      <c r="Q83" s="666"/>
      <c r="R83" s="666">
        <v>11945366.02</v>
      </c>
      <c r="S83" s="666"/>
      <c r="T83" s="666"/>
      <c r="U83" s="666"/>
      <c r="V83" s="666"/>
      <c r="W83" s="60"/>
      <c r="X83" s="60" t="s">
        <v>82</v>
      </c>
      <c r="Y83" s="60" t="s">
        <v>86</v>
      </c>
    </row>
    <row r="84" spans="1:25" x14ac:dyDescent="0.2">
      <c r="A84" s="47" t="s">
        <v>124</v>
      </c>
      <c r="B84" s="47"/>
      <c r="C84" s="47"/>
      <c r="D84" s="45" t="s">
        <v>81</v>
      </c>
      <c r="E84" s="45"/>
      <c r="F84" s="45"/>
      <c r="G84" s="47" t="s">
        <v>1318</v>
      </c>
      <c r="H84" s="666"/>
      <c r="I84" s="666"/>
      <c r="J84" s="666"/>
      <c r="K84" s="666"/>
      <c r="L84" s="666"/>
      <c r="M84" s="666"/>
      <c r="N84" s="666">
        <v>1568100</v>
      </c>
      <c r="O84" s="666"/>
      <c r="P84" s="666"/>
      <c r="Q84" s="666"/>
      <c r="R84" s="666">
        <v>2486656.6</v>
      </c>
      <c r="S84" s="666"/>
      <c r="T84" s="666"/>
      <c r="U84" s="666"/>
      <c r="V84" s="666"/>
      <c r="W84" s="60"/>
      <c r="X84" s="60" t="s">
        <v>82</v>
      </c>
      <c r="Y84" s="60" t="s">
        <v>1662</v>
      </c>
    </row>
    <row r="85" spans="1:25" x14ac:dyDescent="0.2">
      <c r="A85" s="47" t="s">
        <v>124</v>
      </c>
      <c r="B85" s="47"/>
      <c r="C85" s="47"/>
      <c r="D85" s="45" t="s">
        <v>79</v>
      </c>
      <c r="E85" s="45"/>
      <c r="F85" s="45"/>
      <c r="G85" s="47" t="s">
        <v>1627</v>
      </c>
      <c r="H85" s="666">
        <v>100000</v>
      </c>
      <c r="I85" s="666"/>
      <c r="J85" s="666"/>
      <c r="K85" s="666"/>
      <c r="L85" s="666"/>
      <c r="M85" s="666"/>
      <c r="N85" s="666">
        <v>100000</v>
      </c>
      <c r="O85" s="666"/>
      <c r="P85" s="666"/>
      <c r="Q85" s="666"/>
      <c r="R85" s="666">
        <v>221412.5</v>
      </c>
      <c r="S85" s="666"/>
      <c r="T85" s="666"/>
      <c r="U85" s="666"/>
      <c r="V85" s="666"/>
      <c r="W85" s="60"/>
      <c r="X85" s="60" t="s">
        <v>1663</v>
      </c>
      <c r="Y85" s="60" t="s">
        <v>1663</v>
      </c>
    </row>
    <row r="86" spans="1:25" x14ac:dyDescent="0.2">
      <c r="A86" s="61" t="s">
        <v>124</v>
      </c>
      <c r="B86" s="61"/>
      <c r="C86" s="61"/>
      <c r="D86" s="61" t="s">
        <v>1664</v>
      </c>
      <c r="E86" s="61"/>
      <c r="F86" s="61"/>
      <c r="G86" s="61"/>
      <c r="H86" s="667">
        <v>100000</v>
      </c>
      <c r="I86" s="667"/>
      <c r="J86" s="667"/>
      <c r="K86" s="667"/>
      <c r="L86" s="667"/>
      <c r="M86" s="667"/>
      <c r="N86" s="667">
        <v>13613500</v>
      </c>
      <c r="O86" s="667"/>
      <c r="P86" s="667"/>
      <c r="Q86" s="667"/>
      <c r="R86" s="667">
        <v>14653435.119999999</v>
      </c>
      <c r="S86" s="667"/>
      <c r="T86" s="667"/>
      <c r="U86" s="667"/>
      <c r="V86" s="667"/>
      <c r="W86" s="62"/>
      <c r="X86" s="62" t="s">
        <v>82</v>
      </c>
      <c r="Y86" s="62" t="s">
        <v>1665</v>
      </c>
    </row>
    <row r="87" spans="1:25" ht="14.25" thickBot="1" x14ac:dyDescent="0.25">
      <c r="A87" s="406" t="s">
        <v>126</v>
      </c>
      <c r="B87" s="406"/>
      <c r="C87" s="406"/>
      <c r="D87" s="406"/>
      <c r="E87" s="406"/>
      <c r="F87" s="406"/>
      <c r="G87" s="406"/>
      <c r="H87" s="668">
        <v>791318700</v>
      </c>
      <c r="I87" s="668"/>
      <c r="J87" s="668"/>
      <c r="K87" s="668"/>
      <c r="L87" s="668"/>
      <c r="M87" s="668"/>
      <c r="N87" s="668">
        <v>1129183400</v>
      </c>
      <c r="O87" s="668"/>
      <c r="P87" s="668"/>
      <c r="Q87" s="668"/>
      <c r="R87" s="668">
        <v>1976118121.4300001</v>
      </c>
      <c r="S87" s="668"/>
      <c r="T87" s="668"/>
      <c r="U87" s="668"/>
      <c r="V87" s="668"/>
      <c r="W87" s="407"/>
      <c r="X87" s="407" t="s">
        <v>1666</v>
      </c>
      <c r="Y87" s="407" t="s">
        <v>1334</v>
      </c>
    </row>
    <row r="88" spans="1:25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 spans="1:25" ht="16.5" x14ac:dyDescent="0.2">
      <c r="A89" s="56" t="s">
        <v>127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</row>
    <row r="90" spans="1:25" x14ac:dyDescent="0.2">
      <c r="A90" s="404" t="s">
        <v>56</v>
      </c>
      <c r="B90" s="404"/>
      <c r="C90" s="404"/>
      <c r="D90" s="404" t="s">
        <v>1</v>
      </c>
      <c r="E90" s="404"/>
      <c r="F90" s="404"/>
      <c r="G90" s="404" t="s">
        <v>57</v>
      </c>
      <c r="H90" s="405" t="s">
        <v>58</v>
      </c>
      <c r="I90" s="405"/>
      <c r="J90" s="405"/>
      <c r="K90" s="405"/>
      <c r="L90" s="405"/>
      <c r="M90" s="405" t="s">
        <v>58</v>
      </c>
      <c r="N90" s="405"/>
      <c r="O90" s="405"/>
      <c r="P90" s="405"/>
      <c r="Q90" s="405" t="s">
        <v>59</v>
      </c>
      <c r="R90" s="405"/>
      <c r="S90" s="405"/>
      <c r="T90" s="405"/>
      <c r="U90" s="405"/>
      <c r="V90" s="405" t="s">
        <v>60</v>
      </c>
      <c r="W90" s="405"/>
      <c r="X90" s="405" t="s">
        <v>61</v>
      </c>
      <c r="Y90" s="405" t="s">
        <v>62</v>
      </c>
    </row>
    <row r="91" spans="1:25" x14ac:dyDescent="0.2">
      <c r="A91" s="57" t="s">
        <v>63</v>
      </c>
      <c r="B91" s="57"/>
      <c r="C91" s="57"/>
      <c r="D91" s="57" t="s">
        <v>64</v>
      </c>
      <c r="E91" s="57"/>
      <c r="F91" s="57"/>
      <c r="G91" s="58"/>
      <c r="H91" s="58"/>
      <c r="I91" s="58"/>
      <c r="J91" s="58"/>
      <c r="K91" s="58"/>
      <c r="L91" s="58"/>
      <c r="M91" s="58" t="s">
        <v>65</v>
      </c>
      <c r="N91" s="58"/>
      <c r="O91" s="58"/>
      <c r="P91" s="58"/>
      <c r="Q91" s="58" t="s">
        <v>66</v>
      </c>
      <c r="R91" s="58"/>
      <c r="S91" s="58"/>
      <c r="T91" s="58"/>
      <c r="U91" s="58"/>
      <c r="V91" s="58" t="s">
        <v>67</v>
      </c>
      <c r="W91" s="58"/>
      <c r="X91" s="58"/>
      <c r="Y91" s="58"/>
    </row>
    <row r="92" spans="1:25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</row>
    <row r="93" spans="1:25" x14ac:dyDescent="0.2">
      <c r="A93" s="47" t="s">
        <v>114</v>
      </c>
      <c r="B93" s="47"/>
      <c r="C93" s="47"/>
      <c r="D93" s="45" t="s">
        <v>128</v>
      </c>
      <c r="E93" s="45"/>
      <c r="F93" s="45"/>
      <c r="G93" s="47" t="s">
        <v>1667</v>
      </c>
      <c r="H93" s="666">
        <v>10000</v>
      </c>
      <c r="I93" s="666"/>
      <c r="J93" s="666"/>
      <c r="K93" s="666"/>
      <c r="L93" s="666"/>
      <c r="M93" s="666"/>
      <c r="N93" s="666">
        <v>10000</v>
      </c>
      <c r="O93" s="666"/>
      <c r="P93" s="666"/>
      <c r="Q93" s="666"/>
      <c r="R93" s="666"/>
      <c r="S93" s="666"/>
      <c r="T93" s="666"/>
      <c r="U93" s="666"/>
      <c r="V93" s="666"/>
      <c r="W93" s="60"/>
      <c r="X93" s="60" t="s">
        <v>143</v>
      </c>
      <c r="Y93" s="60" t="s">
        <v>143</v>
      </c>
    </row>
    <row r="94" spans="1:25" x14ac:dyDescent="0.2">
      <c r="A94" s="47" t="s">
        <v>114</v>
      </c>
      <c r="B94" s="47"/>
      <c r="C94" s="47"/>
      <c r="D94" s="45" t="s">
        <v>129</v>
      </c>
      <c r="E94" s="45"/>
      <c r="F94" s="45"/>
      <c r="G94" s="47" t="s">
        <v>130</v>
      </c>
      <c r="H94" s="666">
        <v>400000</v>
      </c>
      <c r="I94" s="666"/>
      <c r="J94" s="666"/>
      <c r="K94" s="666"/>
      <c r="L94" s="666"/>
      <c r="M94" s="666"/>
      <c r="N94" s="666">
        <v>400000</v>
      </c>
      <c r="O94" s="666"/>
      <c r="P94" s="666"/>
      <c r="Q94" s="666"/>
      <c r="R94" s="666"/>
      <c r="S94" s="666"/>
      <c r="T94" s="666"/>
      <c r="U94" s="666"/>
      <c r="V94" s="666"/>
      <c r="W94" s="60"/>
      <c r="X94" s="60" t="s">
        <v>143</v>
      </c>
      <c r="Y94" s="60" t="s">
        <v>143</v>
      </c>
    </row>
    <row r="95" spans="1:25" x14ac:dyDescent="0.2">
      <c r="A95" s="47" t="s">
        <v>114</v>
      </c>
      <c r="B95" s="47"/>
      <c r="C95" s="47"/>
      <c r="D95" s="45" t="s">
        <v>131</v>
      </c>
      <c r="E95" s="45"/>
      <c r="F95" s="45"/>
      <c r="G95" s="47" t="s">
        <v>132</v>
      </c>
      <c r="H95" s="666">
        <v>10000</v>
      </c>
      <c r="I95" s="666"/>
      <c r="J95" s="666"/>
      <c r="K95" s="666"/>
      <c r="L95" s="666"/>
      <c r="M95" s="666"/>
      <c r="N95" s="666">
        <v>10000</v>
      </c>
      <c r="O95" s="666"/>
      <c r="P95" s="666"/>
      <c r="Q95" s="666"/>
      <c r="R95" s="666"/>
      <c r="S95" s="666"/>
      <c r="T95" s="666"/>
      <c r="U95" s="666"/>
      <c r="V95" s="666"/>
      <c r="W95" s="60"/>
      <c r="X95" s="60" t="s">
        <v>143</v>
      </c>
      <c r="Y95" s="60" t="s">
        <v>143</v>
      </c>
    </row>
    <row r="96" spans="1:25" x14ac:dyDescent="0.2">
      <c r="A96" s="47" t="s">
        <v>114</v>
      </c>
      <c r="B96" s="47"/>
      <c r="C96" s="47"/>
      <c r="D96" s="45" t="s">
        <v>133</v>
      </c>
      <c r="E96" s="45"/>
      <c r="F96" s="45"/>
      <c r="G96" s="47" t="s">
        <v>1668</v>
      </c>
      <c r="H96" s="666">
        <v>10000</v>
      </c>
      <c r="I96" s="666"/>
      <c r="J96" s="666"/>
      <c r="K96" s="666"/>
      <c r="L96" s="666"/>
      <c r="M96" s="666"/>
      <c r="N96" s="666">
        <v>10000</v>
      </c>
      <c r="O96" s="666"/>
      <c r="P96" s="666"/>
      <c r="Q96" s="666"/>
      <c r="R96" s="666"/>
      <c r="S96" s="666"/>
      <c r="T96" s="666"/>
      <c r="U96" s="666"/>
      <c r="V96" s="666"/>
      <c r="W96" s="60"/>
      <c r="X96" s="60" t="s">
        <v>143</v>
      </c>
      <c r="Y96" s="60" t="s">
        <v>143</v>
      </c>
    </row>
    <row r="97" spans="1:25" x14ac:dyDescent="0.2">
      <c r="A97" s="61" t="s">
        <v>114</v>
      </c>
      <c r="B97" s="61"/>
      <c r="C97" s="61"/>
      <c r="D97" s="61" t="s">
        <v>134</v>
      </c>
      <c r="E97" s="61"/>
      <c r="F97" s="61"/>
      <c r="G97" s="61"/>
      <c r="H97" s="667">
        <v>430000</v>
      </c>
      <c r="I97" s="667"/>
      <c r="J97" s="667"/>
      <c r="K97" s="667"/>
      <c r="L97" s="667"/>
      <c r="M97" s="667"/>
      <c r="N97" s="667">
        <v>430000</v>
      </c>
      <c r="O97" s="667"/>
      <c r="P97" s="667"/>
      <c r="Q97" s="667"/>
      <c r="R97" s="667"/>
      <c r="S97" s="667"/>
      <c r="T97" s="667"/>
      <c r="U97" s="667"/>
      <c r="V97" s="667"/>
      <c r="W97" s="62"/>
      <c r="X97" s="62" t="s">
        <v>143</v>
      </c>
      <c r="Y97" s="62" t="s">
        <v>143</v>
      </c>
    </row>
    <row r="98" spans="1:25" x14ac:dyDescent="0.2">
      <c r="A98" s="47" t="s">
        <v>77</v>
      </c>
      <c r="B98" s="47"/>
      <c r="C98" s="47"/>
      <c r="D98" s="45" t="s">
        <v>129</v>
      </c>
      <c r="E98" s="45"/>
      <c r="F98" s="45"/>
      <c r="G98" s="47" t="s">
        <v>130</v>
      </c>
      <c r="H98" s="666">
        <v>2250000</v>
      </c>
      <c r="I98" s="666"/>
      <c r="J98" s="666"/>
      <c r="K98" s="666"/>
      <c r="L98" s="666"/>
      <c r="M98" s="666"/>
      <c r="N98" s="666">
        <v>2250000</v>
      </c>
      <c r="O98" s="666"/>
      <c r="P98" s="666"/>
      <c r="Q98" s="666"/>
      <c r="R98" s="666"/>
      <c r="S98" s="666"/>
      <c r="T98" s="666"/>
      <c r="U98" s="666"/>
      <c r="V98" s="666"/>
      <c r="W98" s="60"/>
      <c r="X98" s="60" t="s">
        <v>143</v>
      </c>
      <c r="Y98" s="60" t="s">
        <v>143</v>
      </c>
    </row>
    <row r="99" spans="1:25" x14ac:dyDescent="0.2">
      <c r="A99" s="61" t="s">
        <v>77</v>
      </c>
      <c r="B99" s="61"/>
      <c r="C99" s="61"/>
      <c r="D99" s="61" t="s">
        <v>1629</v>
      </c>
      <c r="E99" s="61"/>
      <c r="F99" s="61"/>
      <c r="G99" s="61"/>
      <c r="H99" s="667">
        <v>2250000</v>
      </c>
      <c r="I99" s="667"/>
      <c r="J99" s="667"/>
      <c r="K99" s="667"/>
      <c r="L99" s="667"/>
      <c r="M99" s="667"/>
      <c r="N99" s="667">
        <v>2250000</v>
      </c>
      <c r="O99" s="667"/>
      <c r="P99" s="667"/>
      <c r="Q99" s="667"/>
      <c r="R99" s="667"/>
      <c r="S99" s="667"/>
      <c r="T99" s="667"/>
      <c r="U99" s="667"/>
      <c r="V99" s="667"/>
      <c r="W99" s="62"/>
      <c r="X99" s="62" t="s">
        <v>143</v>
      </c>
      <c r="Y99" s="62" t="s">
        <v>143</v>
      </c>
    </row>
    <row r="100" spans="1:25" x14ac:dyDescent="0.2">
      <c r="A100" s="47" t="s">
        <v>137</v>
      </c>
      <c r="B100" s="47"/>
      <c r="C100" s="47"/>
      <c r="D100" s="45" t="s">
        <v>135</v>
      </c>
      <c r="E100" s="45"/>
      <c r="F100" s="45"/>
      <c r="G100" s="47" t="s">
        <v>136</v>
      </c>
      <c r="H100" s="666">
        <v>102000</v>
      </c>
      <c r="I100" s="666"/>
      <c r="J100" s="666"/>
      <c r="K100" s="666"/>
      <c r="L100" s="666"/>
      <c r="M100" s="666"/>
      <c r="N100" s="666">
        <v>102000</v>
      </c>
      <c r="O100" s="666"/>
      <c r="P100" s="666"/>
      <c r="Q100" s="666"/>
      <c r="R100" s="666">
        <v>80530</v>
      </c>
      <c r="S100" s="666"/>
      <c r="T100" s="666"/>
      <c r="U100" s="666"/>
      <c r="V100" s="666"/>
      <c r="W100" s="60"/>
      <c r="X100" s="60" t="s">
        <v>1669</v>
      </c>
      <c r="Y100" s="60" t="s">
        <v>1669</v>
      </c>
    </row>
    <row r="101" spans="1:25" x14ac:dyDescent="0.2">
      <c r="A101" s="47" t="s">
        <v>137</v>
      </c>
      <c r="B101" s="47"/>
      <c r="C101" s="47"/>
      <c r="D101" s="45" t="s">
        <v>138</v>
      </c>
      <c r="E101" s="45"/>
      <c r="F101" s="45"/>
      <c r="G101" s="47" t="s">
        <v>139</v>
      </c>
      <c r="H101" s="666">
        <v>290000</v>
      </c>
      <c r="I101" s="666"/>
      <c r="J101" s="666"/>
      <c r="K101" s="666"/>
      <c r="L101" s="666"/>
      <c r="M101" s="666"/>
      <c r="N101" s="666">
        <v>721500</v>
      </c>
      <c r="O101" s="666"/>
      <c r="P101" s="666"/>
      <c r="Q101" s="666"/>
      <c r="R101" s="666">
        <v>708563.9</v>
      </c>
      <c r="S101" s="666"/>
      <c r="T101" s="666"/>
      <c r="U101" s="666"/>
      <c r="V101" s="666"/>
      <c r="W101" s="60"/>
      <c r="X101" s="60" t="s">
        <v>1670</v>
      </c>
      <c r="Y101" s="60" t="s">
        <v>1671</v>
      </c>
    </row>
    <row r="102" spans="1:25" x14ac:dyDescent="0.2">
      <c r="A102" s="47" t="s">
        <v>137</v>
      </c>
      <c r="B102" s="47"/>
      <c r="C102" s="47"/>
      <c r="D102" s="45" t="s">
        <v>129</v>
      </c>
      <c r="E102" s="45"/>
      <c r="F102" s="45"/>
      <c r="G102" s="47" t="s">
        <v>130</v>
      </c>
      <c r="H102" s="666">
        <v>1980000</v>
      </c>
      <c r="I102" s="666"/>
      <c r="J102" s="666"/>
      <c r="K102" s="666"/>
      <c r="L102" s="666"/>
      <c r="M102" s="666"/>
      <c r="N102" s="666">
        <v>3823300</v>
      </c>
      <c r="O102" s="666"/>
      <c r="P102" s="666"/>
      <c r="Q102" s="666"/>
      <c r="R102" s="666">
        <v>2593233.67</v>
      </c>
      <c r="S102" s="666"/>
      <c r="T102" s="666"/>
      <c r="U102" s="666"/>
      <c r="V102" s="666"/>
      <c r="W102" s="60"/>
      <c r="X102" s="60" t="s">
        <v>1672</v>
      </c>
      <c r="Y102" s="60" t="s">
        <v>1673</v>
      </c>
    </row>
    <row r="103" spans="1:25" x14ac:dyDescent="0.2">
      <c r="A103" s="47" t="s">
        <v>137</v>
      </c>
      <c r="B103" s="47"/>
      <c r="C103" s="47"/>
      <c r="D103" s="45" t="s">
        <v>140</v>
      </c>
      <c r="E103" s="45"/>
      <c r="F103" s="45"/>
      <c r="G103" s="47" t="s">
        <v>141</v>
      </c>
      <c r="H103" s="666">
        <v>28500000</v>
      </c>
      <c r="I103" s="666"/>
      <c r="J103" s="666"/>
      <c r="K103" s="666"/>
      <c r="L103" s="666"/>
      <c r="M103" s="666"/>
      <c r="N103" s="666">
        <v>47530700</v>
      </c>
      <c r="O103" s="666"/>
      <c r="P103" s="666"/>
      <c r="Q103" s="666"/>
      <c r="R103" s="666">
        <v>19384966.43</v>
      </c>
      <c r="S103" s="666"/>
      <c r="T103" s="666"/>
      <c r="U103" s="666"/>
      <c r="V103" s="666"/>
      <c r="W103" s="60"/>
      <c r="X103" s="60" t="s">
        <v>1674</v>
      </c>
      <c r="Y103" s="60" t="s">
        <v>1675</v>
      </c>
    </row>
    <row r="104" spans="1:25" x14ac:dyDescent="0.2">
      <c r="A104" s="47" t="s">
        <v>137</v>
      </c>
      <c r="B104" s="47"/>
      <c r="C104" s="47"/>
      <c r="D104" s="45" t="s">
        <v>1320</v>
      </c>
      <c r="E104" s="45"/>
      <c r="F104" s="45"/>
      <c r="G104" s="47" t="s">
        <v>1676</v>
      </c>
      <c r="H104" s="666">
        <v>10000</v>
      </c>
      <c r="I104" s="666"/>
      <c r="J104" s="666"/>
      <c r="K104" s="666"/>
      <c r="L104" s="666"/>
      <c r="M104" s="666"/>
      <c r="N104" s="666">
        <v>10000</v>
      </c>
      <c r="O104" s="666"/>
      <c r="P104" s="666"/>
      <c r="Q104" s="666"/>
      <c r="R104" s="666">
        <v>10000</v>
      </c>
      <c r="S104" s="666"/>
      <c r="T104" s="666"/>
      <c r="U104" s="666"/>
      <c r="V104" s="666"/>
      <c r="W104" s="60"/>
      <c r="X104" s="60" t="s">
        <v>86</v>
      </c>
      <c r="Y104" s="60" t="s">
        <v>86</v>
      </c>
    </row>
    <row r="105" spans="1:25" x14ac:dyDescent="0.2">
      <c r="A105" s="47" t="s">
        <v>137</v>
      </c>
      <c r="B105" s="47"/>
      <c r="C105" s="47"/>
      <c r="D105" s="45" t="s">
        <v>170</v>
      </c>
      <c r="E105" s="45"/>
      <c r="F105" s="45"/>
      <c r="G105" s="47" t="s">
        <v>171</v>
      </c>
      <c r="H105" s="666">
        <v>1000000</v>
      </c>
      <c r="I105" s="666"/>
      <c r="J105" s="666"/>
      <c r="K105" s="666"/>
      <c r="L105" s="666"/>
      <c r="M105" s="666"/>
      <c r="N105" s="666"/>
      <c r="O105" s="666"/>
      <c r="P105" s="666"/>
      <c r="Q105" s="666"/>
      <c r="R105" s="666"/>
      <c r="S105" s="666"/>
      <c r="T105" s="666"/>
      <c r="U105" s="666"/>
      <c r="V105" s="666"/>
      <c r="W105" s="60"/>
      <c r="X105" s="60" t="s">
        <v>143</v>
      </c>
      <c r="Y105" s="60" t="s">
        <v>82</v>
      </c>
    </row>
    <row r="106" spans="1:25" x14ac:dyDescent="0.2">
      <c r="A106" s="47" t="s">
        <v>137</v>
      </c>
      <c r="B106" s="47"/>
      <c r="C106" s="47"/>
      <c r="D106" s="45" t="s">
        <v>227</v>
      </c>
      <c r="E106" s="45"/>
      <c r="F106" s="45"/>
      <c r="G106" s="47" t="s">
        <v>1677</v>
      </c>
      <c r="H106" s="666"/>
      <c r="I106" s="666"/>
      <c r="J106" s="666"/>
      <c r="K106" s="666"/>
      <c r="L106" s="666"/>
      <c r="M106" s="666"/>
      <c r="N106" s="666">
        <v>50000</v>
      </c>
      <c r="O106" s="666"/>
      <c r="P106" s="666"/>
      <c r="Q106" s="666"/>
      <c r="R106" s="666">
        <v>42460</v>
      </c>
      <c r="S106" s="666"/>
      <c r="T106" s="666"/>
      <c r="U106" s="666"/>
      <c r="V106" s="666"/>
      <c r="W106" s="60"/>
      <c r="X106" s="60" t="s">
        <v>82</v>
      </c>
      <c r="Y106" s="60" t="s">
        <v>1678</v>
      </c>
    </row>
    <row r="107" spans="1:25" x14ac:dyDescent="0.2">
      <c r="A107" s="47" t="s">
        <v>137</v>
      </c>
      <c r="B107" s="47"/>
      <c r="C107" s="47"/>
      <c r="D107" s="45" t="s">
        <v>142</v>
      </c>
      <c r="E107" s="45"/>
      <c r="F107" s="45"/>
      <c r="G107" s="47" t="s">
        <v>484</v>
      </c>
      <c r="H107" s="666">
        <v>17824000</v>
      </c>
      <c r="I107" s="666"/>
      <c r="J107" s="666"/>
      <c r="K107" s="666"/>
      <c r="L107" s="666"/>
      <c r="M107" s="666"/>
      <c r="N107" s="666">
        <v>6701500</v>
      </c>
      <c r="O107" s="666"/>
      <c r="P107" s="666"/>
      <c r="Q107" s="666"/>
      <c r="R107" s="666"/>
      <c r="S107" s="666"/>
      <c r="T107" s="666"/>
      <c r="U107" s="666"/>
      <c r="V107" s="666"/>
      <c r="W107" s="60"/>
      <c r="X107" s="60" t="s">
        <v>143</v>
      </c>
      <c r="Y107" s="60" t="s">
        <v>143</v>
      </c>
    </row>
    <row r="108" spans="1:25" x14ac:dyDescent="0.2">
      <c r="A108" s="61" t="s">
        <v>137</v>
      </c>
      <c r="B108" s="61"/>
      <c r="C108" s="61"/>
      <c r="D108" s="61" t="s">
        <v>144</v>
      </c>
      <c r="E108" s="61"/>
      <c r="F108" s="61"/>
      <c r="G108" s="61"/>
      <c r="H108" s="667">
        <v>49706000</v>
      </c>
      <c r="I108" s="667"/>
      <c r="J108" s="667"/>
      <c r="K108" s="667"/>
      <c r="L108" s="667"/>
      <c r="M108" s="667"/>
      <c r="N108" s="667">
        <v>58939000</v>
      </c>
      <c r="O108" s="667"/>
      <c r="P108" s="667"/>
      <c r="Q108" s="667"/>
      <c r="R108" s="667">
        <v>22819754</v>
      </c>
      <c r="S108" s="667"/>
      <c r="T108" s="667"/>
      <c r="U108" s="667"/>
      <c r="V108" s="667"/>
      <c r="W108" s="62"/>
      <c r="X108" s="62" t="s">
        <v>1679</v>
      </c>
      <c r="Y108" s="62" t="s">
        <v>1680</v>
      </c>
    </row>
    <row r="109" spans="1:25" x14ac:dyDescent="0.2">
      <c r="A109" s="47" t="s">
        <v>145</v>
      </c>
      <c r="B109" s="47"/>
      <c r="C109" s="47"/>
      <c r="D109" s="45" t="s">
        <v>138</v>
      </c>
      <c r="E109" s="45"/>
      <c r="F109" s="45"/>
      <c r="G109" s="47" t="s">
        <v>139</v>
      </c>
      <c r="H109" s="666">
        <v>100000</v>
      </c>
      <c r="I109" s="666"/>
      <c r="J109" s="666"/>
      <c r="K109" s="666"/>
      <c r="L109" s="666"/>
      <c r="M109" s="666"/>
      <c r="N109" s="666">
        <v>100000</v>
      </c>
      <c r="O109" s="666"/>
      <c r="P109" s="666"/>
      <c r="Q109" s="666"/>
      <c r="R109" s="666"/>
      <c r="S109" s="666"/>
      <c r="T109" s="666"/>
      <c r="U109" s="666"/>
      <c r="V109" s="666"/>
      <c r="W109" s="60"/>
      <c r="X109" s="60" t="s">
        <v>143</v>
      </c>
      <c r="Y109" s="60" t="s">
        <v>143</v>
      </c>
    </row>
    <row r="110" spans="1:25" x14ac:dyDescent="0.2">
      <c r="A110" s="47" t="s">
        <v>145</v>
      </c>
      <c r="B110" s="47"/>
      <c r="C110" s="47"/>
      <c r="D110" s="45" t="s">
        <v>129</v>
      </c>
      <c r="E110" s="45"/>
      <c r="F110" s="45"/>
      <c r="G110" s="47" t="s">
        <v>130</v>
      </c>
      <c r="H110" s="666">
        <v>20000</v>
      </c>
      <c r="I110" s="666"/>
      <c r="J110" s="666"/>
      <c r="K110" s="666"/>
      <c r="L110" s="666"/>
      <c r="M110" s="666"/>
      <c r="N110" s="666">
        <v>20000</v>
      </c>
      <c r="O110" s="666"/>
      <c r="P110" s="666"/>
      <c r="Q110" s="666"/>
      <c r="R110" s="666"/>
      <c r="S110" s="666"/>
      <c r="T110" s="666"/>
      <c r="U110" s="666"/>
      <c r="V110" s="666"/>
      <c r="W110" s="60"/>
      <c r="X110" s="60" t="s">
        <v>143</v>
      </c>
      <c r="Y110" s="60" t="s">
        <v>143</v>
      </c>
    </row>
    <row r="111" spans="1:25" x14ac:dyDescent="0.2">
      <c r="A111" s="47" t="s">
        <v>145</v>
      </c>
      <c r="B111" s="47"/>
      <c r="C111" s="47"/>
      <c r="D111" s="45" t="s">
        <v>142</v>
      </c>
      <c r="E111" s="45"/>
      <c r="F111" s="45"/>
      <c r="G111" s="47" t="s">
        <v>484</v>
      </c>
      <c r="H111" s="666">
        <v>1450000</v>
      </c>
      <c r="I111" s="666"/>
      <c r="J111" s="666"/>
      <c r="K111" s="666"/>
      <c r="L111" s="666"/>
      <c r="M111" s="666"/>
      <c r="N111" s="666">
        <v>1450000</v>
      </c>
      <c r="O111" s="666"/>
      <c r="P111" s="666"/>
      <c r="Q111" s="666"/>
      <c r="R111" s="666"/>
      <c r="S111" s="666"/>
      <c r="T111" s="666"/>
      <c r="U111" s="666"/>
      <c r="V111" s="666"/>
      <c r="W111" s="60"/>
      <c r="X111" s="60" t="s">
        <v>143</v>
      </c>
      <c r="Y111" s="60" t="s">
        <v>143</v>
      </c>
    </row>
    <row r="112" spans="1:25" x14ac:dyDescent="0.2">
      <c r="A112" s="61" t="s">
        <v>145</v>
      </c>
      <c r="B112" s="61"/>
      <c r="C112" s="61"/>
      <c r="D112" s="61" t="s">
        <v>149</v>
      </c>
      <c r="E112" s="61"/>
      <c r="F112" s="61"/>
      <c r="G112" s="61"/>
      <c r="H112" s="667">
        <v>1570000</v>
      </c>
      <c r="I112" s="667"/>
      <c r="J112" s="667"/>
      <c r="K112" s="667"/>
      <c r="L112" s="667"/>
      <c r="M112" s="667"/>
      <c r="N112" s="667">
        <v>1570000</v>
      </c>
      <c r="O112" s="667"/>
      <c r="P112" s="667"/>
      <c r="Q112" s="667"/>
      <c r="R112" s="667"/>
      <c r="S112" s="667"/>
      <c r="T112" s="667"/>
      <c r="U112" s="667"/>
      <c r="V112" s="667"/>
      <c r="W112" s="62"/>
      <c r="X112" s="62" t="s">
        <v>143</v>
      </c>
      <c r="Y112" s="62" t="s">
        <v>143</v>
      </c>
    </row>
    <row r="113" spans="1:25" x14ac:dyDescent="0.2">
      <c r="A113" s="47" t="s">
        <v>150</v>
      </c>
      <c r="B113" s="47"/>
      <c r="C113" s="47"/>
      <c r="D113" s="45" t="s">
        <v>129</v>
      </c>
      <c r="E113" s="45"/>
      <c r="F113" s="45"/>
      <c r="G113" s="47" t="s">
        <v>130</v>
      </c>
      <c r="H113" s="666">
        <v>10000</v>
      </c>
      <c r="I113" s="666"/>
      <c r="J113" s="666"/>
      <c r="K113" s="666"/>
      <c r="L113" s="666"/>
      <c r="M113" s="666"/>
      <c r="N113" s="666"/>
      <c r="O113" s="666"/>
      <c r="P113" s="666"/>
      <c r="Q113" s="666"/>
      <c r="R113" s="666"/>
      <c r="S113" s="666"/>
      <c r="T113" s="666"/>
      <c r="U113" s="666"/>
      <c r="V113" s="666"/>
      <c r="W113" s="60"/>
      <c r="X113" s="60" t="s">
        <v>143</v>
      </c>
      <c r="Y113" s="60" t="s">
        <v>82</v>
      </c>
    </row>
    <row r="114" spans="1:25" x14ac:dyDescent="0.2">
      <c r="A114" s="47" t="s">
        <v>150</v>
      </c>
      <c r="B114" s="47"/>
      <c r="C114" s="47"/>
      <c r="D114" s="45" t="s">
        <v>142</v>
      </c>
      <c r="E114" s="45"/>
      <c r="F114" s="45"/>
      <c r="G114" s="47" t="s">
        <v>484</v>
      </c>
      <c r="H114" s="666">
        <v>783000</v>
      </c>
      <c r="I114" s="666"/>
      <c r="J114" s="666"/>
      <c r="K114" s="666"/>
      <c r="L114" s="666"/>
      <c r="M114" s="666"/>
      <c r="N114" s="666">
        <v>283000</v>
      </c>
      <c r="O114" s="666"/>
      <c r="P114" s="666"/>
      <c r="Q114" s="666"/>
      <c r="R114" s="666">
        <v>282999.98</v>
      </c>
      <c r="S114" s="666"/>
      <c r="T114" s="666"/>
      <c r="U114" s="666"/>
      <c r="V114" s="666"/>
      <c r="W114" s="60"/>
      <c r="X114" s="60" t="s">
        <v>1681</v>
      </c>
      <c r="Y114" s="60" t="s">
        <v>86</v>
      </c>
    </row>
    <row r="115" spans="1:25" x14ac:dyDescent="0.2">
      <c r="A115" s="61" t="s">
        <v>150</v>
      </c>
      <c r="B115" s="61"/>
      <c r="C115" s="61"/>
      <c r="D115" s="61" t="s">
        <v>151</v>
      </c>
      <c r="E115" s="61"/>
      <c r="F115" s="61"/>
      <c r="G115" s="61"/>
      <c r="H115" s="667">
        <v>793000</v>
      </c>
      <c r="I115" s="667"/>
      <c r="J115" s="667"/>
      <c r="K115" s="667"/>
      <c r="L115" s="667"/>
      <c r="M115" s="667"/>
      <c r="N115" s="667">
        <v>283000</v>
      </c>
      <c r="O115" s="667"/>
      <c r="P115" s="667"/>
      <c r="Q115" s="667"/>
      <c r="R115" s="667">
        <v>282999.98</v>
      </c>
      <c r="S115" s="667"/>
      <c r="T115" s="667"/>
      <c r="U115" s="667"/>
      <c r="V115" s="667"/>
      <c r="W115" s="62"/>
      <c r="X115" s="62" t="s">
        <v>1682</v>
      </c>
      <c r="Y115" s="62" t="s">
        <v>86</v>
      </c>
    </row>
    <row r="116" spans="1:25" x14ac:dyDescent="0.2">
      <c r="A116" s="47" t="s">
        <v>85</v>
      </c>
      <c r="B116" s="47"/>
      <c r="C116" s="47"/>
      <c r="D116" s="45" t="s">
        <v>163</v>
      </c>
      <c r="E116" s="45"/>
      <c r="F116" s="45"/>
      <c r="G116" s="47" t="s">
        <v>490</v>
      </c>
      <c r="H116" s="666">
        <v>20000</v>
      </c>
      <c r="I116" s="666"/>
      <c r="J116" s="666"/>
      <c r="K116" s="666"/>
      <c r="L116" s="666"/>
      <c r="M116" s="666"/>
      <c r="N116" s="666">
        <v>5000</v>
      </c>
      <c r="O116" s="666"/>
      <c r="P116" s="666"/>
      <c r="Q116" s="666"/>
      <c r="R116" s="666">
        <v>4192.6499999999996</v>
      </c>
      <c r="S116" s="666"/>
      <c r="T116" s="666"/>
      <c r="U116" s="666"/>
      <c r="V116" s="666"/>
      <c r="W116" s="60"/>
      <c r="X116" s="60" t="s">
        <v>1683</v>
      </c>
      <c r="Y116" s="60" t="s">
        <v>1684</v>
      </c>
    </row>
    <row r="117" spans="1:25" x14ac:dyDescent="0.2">
      <c r="A117" s="47" t="s">
        <v>85</v>
      </c>
      <c r="B117" s="47"/>
      <c r="C117" s="47"/>
      <c r="D117" s="45" t="s">
        <v>138</v>
      </c>
      <c r="E117" s="45"/>
      <c r="F117" s="45"/>
      <c r="G117" s="47" t="s">
        <v>139</v>
      </c>
      <c r="H117" s="666">
        <v>10000</v>
      </c>
      <c r="I117" s="666"/>
      <c r="J117" s="666"/>
      <c r="K117" s="666"/>
      <c r="L117" s="666"/>
      <c r="M117" s="666"/>
      <c r="N117" s="666">
        <v>10000</v>
      </c>
      <c r="O117" s="666"/>
      <c r="P117" s="666"/>
      <c r="Q117" s="666"/>
      <c r="R117" s="666"/>
      <c r="S117" s="666"/>
      <c r="T117" s="666"/>
      <c r="U117" s="666"/>
      <c r="V117" s="666"/>
      <c r="W117" s="60"/>
      <c r="X117" s="60" t="s">
        <v>143</v>
      </c>
      <c r="Y117" s="60" t="s">
        <v>143</v>
      </c>
    </row>
    <row r="118" spans="1:25" x14ac:dyDescent="0.2">
      <c r="A118" s="47" t="s">
        <v>85</v>
      </c>
      <c r="B118" s="47"/>
      <c r="C118" s="47"/>
      <c r="D118" s="45" t="s">
        <v>129</v>
      </c>
      <c r="E118" s="45"/>
      <c r="F118" s="45"/>
      <c r="G118" s="47" t="s">
        <v>130</v>
      </c>
      <c r="H118" s="666">
        <v>450000</v>
      </c>
      <c r="I118" s="666"/>
      <c r="J118" s="666"/>
      <c r="K118" s="666"/>
      <c r="L118" s="666"/>
      <c r="M118" s="666"/>
      <c r="N118" s="666">
        <v>664000</v>
      </c>
      <c r="O118" s="666"/>
      <c r="P118" s="666"/>
      <c r="Q118" s="666"/>
      <c r="R118" s="666">
        <v>663814.1</v>
      </c>
      <c r="S118" s="666"/>
      <c r="T118" s="666"/>
      <c r="U118" s="666"/>
      <c r="V118" s="666"/>
      <c r="W118" s="60"/>
      <c r="X118" s="60" t="s">
        <v>1685</v>
      </c>
      <c r="Y118" s="60" t="s">
        <v>1686</v>
      </c>
    </row>
    <row r="119" spans="1:25" x14ac:dyDescent="0.2">
      <c r="A119" s="47" t="s">
        <v>85</v>
      </c>
      <c r="B119" s="47"/>
      <c r="C119" s="47"/>
      <c r="D119" s="45" t="s">
        <v>140</v>
      </c>
      <c r="E119" s="45"/>
      <c r="F119" s="45"/>
      <c r="G119" s="47" t="s">
        <v>141</v>
      </c>
      <c r="H119" s="666">
        <v>10000</v>
      </c>
      <c r="I119" s="666"/>
      <c r="J119" s="666"/>
      <c r="K119" s="666"/>
      <c r="L119" s="666"/>
      <c r="M119" s="666"/>
      <c r="N119" s="666">
        <v>355000</v>
      </c>
      <c r="O119" s="666"/>
      <c r="P119" s="666"/>
      <c r="Q119" s="666"/>
      <c r="R119" s="666">
        <v>354485.88</v>
      </c>
      <c r="S119" s="666"/>
      <c r="T119" s="666"/>
      <c r="U119" s="666"/>
      <c r="V119" s="666"/>
      <c r="W119" s="60"/>
      <c r="X119" s="60" t="s">
        <v>82</v>
      </c>
      <c r="Y119" s="60" t="s">
        <v>1687</v>
      </c>
    </row>
    <row r="120" spans="1:25" x14ac:dyDescent="0.2">
      <c r="A120" s="61" t="s">
        <v>85</v>
      </c>
      <c r="B120" s="61"/>
      <c r="C120" s="61"/>
      <c r="D120" s="61" t="s">
        <v>1688</v>
      </c>
      <c r="E120" s="61"/>
      <c r="F120" s="61"/>
      <c r="G120" s="61"/>
      <c r="H120" s="667">
        <v>490000</v>
      </c>
      <c r="I120" s="667"/>
      <c r="J120" s="667"/>
      <c r="K120" s="667"/>
      <c r="L120" s="667"/>
      <c r="M120" s="667"/>
      <c r="N120" s="667">
        <v>1034000</v>
      </c>
      <c r="O120" s="667"/>
      <c r="P120" s="667"/>
      <c r="Q120" s="667"/>
      <c r="R120" s="667">
        <v>1022492.63</v>
      </c>
      <c r="S120" s="667"/>
      <c r="T120" s="667"/>
      <c r="U120" s="667"/>
      <c r="V120" s="667"/>
      <c r="W120" s="62"/>
      <c r="X120" s="62" t="s">
        <v>1689</v>
      </c>
      <c r="Y120" s="62" t="s">
        <v>1690</v>
      </c>
    </row>
    <row r="121" spans="1:25" x14ac:dyDescent="0.2">
      <c r="A121" s="47" t="s">
        <v>152</v>
      </c>
      <c r="B121" s="47"/>
      <c r="C121" s="47"/>
      <c r="D121" s="45" t="s">
        <v>163</v>
      </c>
      <c r="E121" s="45"/>
      <c r="F121" s="45"/>
      <c r="G121" s="47" t="s">
        <v>490</v>
      </c>
      <c r="H121" s="666">
        <v>2188000</v>
      </c>
      <c r="I121" s="666"/>
      <c r="J121" s="666"/>
      <c r="K121" s="666"/>
      <c r="L121" s="666"/>
      <c r="M121" s="666"/>
      <c r="N121" s="666">
        <v>2425300</v>
      </c>
      <c r="O121" s="666"/>
      <c r="P121" s="666"/>
      <c r="Q121" s="666"/>
      <c r="R121" s="666">
        <v>237268.9</v>
      </c>
      <c r="S121" s="666"/>
      <c r="T121" s="666"/>
      <c r="U121" s="666"/>
      <c r="V121" s="666"/>
      <c r="W121" s="60"/>
      <c r="X121" s="60" t="s">
        <v>1691</v>
      </c>
      <c r="Y121" s="60" t="s">
        <v>1692</v>
      </c>
    </row>
    <row r="122" spans="1:25" x14ac:dyDescent="0.2">
      <c r="A122" s="47" t="s">
        <v>152</v>
      </c>
      <c r="B122" s="47"/>
      <c r="C122" s="47"/>
      <c r="D122" s="45" t="s">
        <v>153</v>
      </c>
      <c r="E122" s="45"/>
      <c r="F122" s="45"/>
      <c r="G122" s="47" t="s">
        <v>154</v>
      </c>
      <c r="H122" s="666">
        <v>30500000</v>
      </c>
      <c r="I122" s="666"/>
      <c r="J122" s="666"/>
      <c r="K122" s="666"/>
      <c r="L122" s="666"/>
      <c r="M122" s="666"/>
      <c r="N122" s="666">
        <v>34055400</v>
      </c>
      <c r="O122" s="666"/>
      <c r="P122" s="666"/>
      <c r="Q122" s="666"/>
      <c r="R122" s="666">
        <v>34055444.469999999</v>
      </c>
      <c r="S122" s="666"/>
      <c r="T122" s="666"/>
      <c r="U122" s="666"/>
      <c r="V122" s="666"/>
      <c r="W122" s="60"/>
      <c r="X122" s="60" t="s">
        <v>1693</v>
      </c>
      <c r="Y122" s="60" t="s">
        <v>86</v>
      </c>
    </row>
    <row r="123" spans="1:25" x14ac:dyDescent="0.2">
      <c r="A123" s="47" t="s">
        <v>152</v>
      </c>
      <c r="B123" s="47"/>
      <c r="C123" s="47"/>
      <c r="D123" s="45" t="s">
        <v>155</v>
      </c>
      <c r="E123" s="45"/>
      <c r="F123" s="45"/>
      <c r="G123" s="47" t="s">
        <v>156</v>
      </c>
      <c r="H123" s="666"/>
      <c r="I123" s="666"/>
      <c r="J123" s="666"/>
      <c r="K123" s="666"/>
      <c r="L123" s="666"/>
      <c r="M123" s="666"/>
      <c r="N123" s="666">
        <v>17135500</v>
      </c>
      <c r="O123" s="666"/>
      <c r="P123" s="666"/>
      <c r="Q123" s="666"/>
      <c r="R123" s="666">
        <v>17135517.5</v>
      </c>
      <c r="S123" s="666"/>
      <c r="T123" s="666"/>
      <c r="U123" s="666"/>
      <c r="V123" s="666"/>
      <c r="W123" s="60"/>
      <c r="X123" s="60" t="s">
        <v>82</v>
      </c>
      <c r="Y123" s="60" t="s">
        <v>86</v>
      </c>
    </row>
    <row r="124" spans="1:25" x14ac:dyDescent="0.2">
      <c r="A124" s="47" t="s">
        <v>152</v>
      </c>
      <c r="B124" s="47"/>
      <c r="C124" s="47"/>
      <c r="D124" s="45" t="s">
        <v>227</v>
      </c>
      <c r="E124" s="45"/>
      <c r="F124" s="45"/>
      <c r="G124" s="47" t="s">
        <v>1677</v>
      </c>
      <c r="H124" s="666"/>
      <c r="I124" s="666"/>
      <c r="J124" s="666"/>
      <c r="K124" s="666"/>
      <c r="L124" s="666"/>
      <c r="M124" s="666"/>
      <c r="N124" s="666">
        <v>155200</v>
      </c>
      <c r="O124" s="666"/>
      <c r="P124" s="666"/>
      <c r="Q124" s="666"/>
      <c r="R124" s="666"/>
      <c r="S124" s="666"/>
      <c r="T124" s="666"/>
      <c r="U124" s="666"/>
      <c r="V124" s="666"/>
      <c r="W124" s="60"/>
      <c r="X124" s="60" t="s">
        <v>82</v>
      </c>
      <c r="Y124" s="60" t="s">
        <v>143</v>
      </c>
    </row>
    <row r="125" spans="1:25" x14ac:dyDescent="0.2">
      <c r="A125" s="47" t="s">
        <v>152</v>
      </c>
      <c r="B125" s="47"/>
      <c r="C125" s="47"/>
      <c r="D125" s="45" t="s">
        <v>142</v>
      </c>
      <c r="E125" s="45"/>
      <c r="F125" s="45"/>
      <c r="G125" s="47" t="s">
        <v>484</v>
      </c>
      <c r="H125" s="666">
        <v>13100000</v>
      </c>
      <c r="I125" s="666"/>
      <c r="J125" s="666"/>
      <c r="K125" s="666"/>
      <c r="L125" s="666"/>
      <c r="M125" s="666"/>
      <c r="N125" s="666">
        <v>14157400</v>
      </c>
      <c r="O125" s="666"/>
      <c r="P125" s="666"/>
      <c r="Q125" s="666"/>
      <c r="R125" s="666">
        <v>3975584.58</v>
      </c>
      <c r="S125" s="666"/>
      <c r="T125" s="666"/>
      <c r="U125" s="666"/>
      <c r="V125" s="666"/>
      <c r="W125" s="60"/>
      <c r="X125" s="60" t="s">
        <v>1694</v>
      </c>
      <c r="Y125" s="60" t="s">
        <v>1695</v>
      </c>
    </row>
    <row r="126" spans="1:25" x14ac:dyDescent="0.2">
      <c r="A126" s="47" t="s">
        <v>152</v>
      </c>
      <c r="B126" s="47"/>
      <c r="C126" s="47"/>
      <c r="D126" s="45" t="s">
        <v>160</v>
      </c>
      <c r="E126" s="45"/>
      <c r="F126" s="45"/>
      <c r="G126" s="47" t="s">
        <v>1696</v>
      </c>
      <c r="H126" s="666"/>
      <c r="I126" s="666"/>
      <c r="J126" s="666"/>
      <c r="K126" s="666"/>
      <c r="L126" s="666"/>
      <c r="M126" s="666"/>
      <c r="N126" s="666">
        <v>1069700</v>
      </c>
      <c r="O126" s="666"/>
      <c r="P126" s="666"/>
      <c r="Q126" s="666"/>
      <c r="R126" s="666"/>
      <c r="S126" s="666"/>
      <c r="T126" s="666"/>
      <c r="U126" s="666"/>
      <c r="V126" s="666"/>
      <c r="W126" s="60"/>
      <c r="X126" s="60" t="s">
        <v>82</v>
      </c>
      <c r="Y126" s="60" t="s">
        <v>143</v>
      </c>
    </row>
    <row r="127" spans="1:25" x14ac:dyDescent="0.2">
      <c r="A127" s="61" t="s">
        <v>152</v>
      </c>
      <c r="B127" s="61"/>
      <c r="C127" s="61"/>
      <c r="D127" s="61" t="s">
        <v>161</v>
      </c>
      <c r="E127" s="61"/>
      <c r="F127" s="61"/>
      <c r="G127" s="61"/>
      <c r="H127" s="667">
        <v>45788000</v>
      </c>
      <c r="I127" s="667"/>
      <c r="J127" s="667"/>
      <c r="K127" s="667"/>
      <c r="L127" s="667"/>
      <c r="M127" s="667"/>
      <c r="N127" s="667">
        <v>68998500</v>
      </c>
      <c r="O127" s="667"/>
      <c r="P127" s="667"/>
      <c r="Q127" s="667"/>
      <c r="R127" s="667">
        <v>55403815.450000003</v>
      </c>
      <c r="S127" s="667"/>
      <c r="T127" s="667"/>
      <c r="U127" s="667"/>
      <c r="V127" s="667"/>
      <c r="W127" s="62"/>
      <c r="X127" s="62" t="s">
        <v>1697</v>
      </c>
      <c r="Y127" s="62" t="s">
        <v>1698</v>
      </c>
    </row>
    <row r="128" spans="1:25" x14ac:dyDescent="0.2">
      <c r="A128" s="47" t="s">
        <v>162</v>
      </c>
      <c r="B128" s="47"/>
      <c r="C128" s="47"/>
      <c r="D128" s="45" t="s">
        <v>163</v>
      </c>
      <c r="E128" s="45"/>
      <c r="F128" s="45"/>
      <c r="G128" s="47" t="s">
        <v>490</v>
      </c>
      <c r="H128" s="666">
        <v>6635800</v>
      </c>
      <c r="I128" s="666"/>
      <c r="J128" s="666"/>
      <c r="K128" s="666"/>
      <c r="L128" s="666"/>
      <c r="M128" s="666"/>
      <c r="N128" s="666">
        <v>7377600</v>
      </c>
      <c r="O128" s="666"/>
      <c r="P128" s="666"/>
      <c r="Q128" s="666"/>
      <c r="R128" s="666">
        <v>752338.07</v>
      </c>
      <c r="S128" s="666"/>
      <c r="T128" s="666"/>
      <c r="U128" s="666"/>
      <c r="V128" s="666"/>
      <c r="W128" s="60"/>
      <c r="X128" s="60" t="s">
        <v>1699</v>
      </c>
      <c r="Y128" s="60" t="s">
        <v>1700</v>
      </c>
    </row>
    <row r="129" spans="1:25" x14ac:dyDescent="0.2">
      <c r="A129" s="47" t="s">
        <v>162</v>
      </c>
      <c r="B129" s="47"/>
      <c r="C129" s="47"/>
      <c r="D129" s="45" t="s">
        <v>140</v>
      </c>
      <c r="E129" s="45"/>
      <c r="F129" s="45"/>
      <c r="G129" s="47" t="s">
        <v>141</v>
      </c>
      <c r="H129" s="666">
        <v>4000000</v>
      </c>
      <c r="I129" s="666"/>
      <c r="J129" s="666"/>
      <c r="K129" s="666"/>
      <c r="L129" s="666"/>
      <c r="M129" s="666"/>
      <c r="N129" s="666">
        <v>4000000</v>
      </c>
      <c r="O129" s="666"/>
      <c r="P129" s="666"/>
      <c r="Q129" s="666"/>
      <c r="R129" s="666"/>
      <c r="S129" s="666"/>
      <c r="T129" s="666"/>
      <c r="U129" s="666"/>
      <c r="V129" s="666"/>
      <c r="W129" s="60"/>
      <c r="X129" s="60" t="s">
        <v>143</v>
      </c>
      <c r="Y129" s="60" t="s">
        <v>143</v>
      </c>
    </row>
    <row r="130" spans="1:25" x14ac:dyDescent="0.2">
      <c r="A130" s="47" t="s">
        <v>162</v>
      </c>
      <c r="B130" s="47"/>
      <c r="C130" s="47"/>
      <c r="D130" s="45" t="s">
        <v>153</v>
      </c>
      <c r="E130" s="45"/>
      <c r="F130" s="45"/>
      <c r="G130" s="47" t="s">
        <v>154</v>
      </c>
      <c r="H130" s="666">
        <v>95800000</v>
      </c>
      <c r="I130" s="666"/>
      <c r="J130" s="666"/>
      <c r="K130" s="666"/>
      <c r="L130" s="666"/>
      <c r="M130" s="666"/>
      <c r="N130" s="666">
        <v>111471900</v>
      </c>
      <c r="O130" s="666"/>
      <c r="P130" s="666"/>
      <c r="Q130" s="666"/>
      <c r="R130" s="666">
        <v>111472257.05</v>
      </c>
      <c r="S130" s="666"/>
      <c r="T130" s="666"/>
      <c r="U130" s="666"/>
      <c r="V130" s="666"/>
      <c r="W130" s="60"/>
      <c r="X130" s="60" t="s">
        <v>1701</v>
      </c>
      <c r="Y130" s="60" t="s">
        <v>86</v>
      </c>
    </row>
    <row r="131" spans="1:25" x14ac:dyDescent="0.2">
      <c r="A131" s="47" t="s">
        <v>162</v>
      </c>
      <c r="B131" s="47"/>
      <c r="C131" s="47"/>
      <c r="D131" s="45" t="s">
        <v>155</v>
      </c>
      <c r="E131" s="45"/>
      <c r="F131" s="45"/>
      <c r="G131" s="47" t="s">
        <v>156</v>
      </c>
      <c r="H131" s="666"/>
      <c r="I131" s="666"/>
      <c r="J131" s="666"/>
      <c r="K131" s="666"/>
      <c r="L131" s="666"/>
      <c r="M131" s="666"/>
      <c r="N131" s="666">
        <v>61554200</v>
      </c>
      <c r="O131" s="666"/>
      <c r="P131" s="666"/>
      <c r="Q131" s="666"/>
      <c r="R131" s="666">
        <v>60990854.810000002</v>
      </c>
      <c r="S131" s="666"/>
      <c r="T131" s="666"/>
      <c r="U131" s="666"/>
      <c r="V131" s="666"/>
      <c r="W131" s="60"/>
      <c r="X131" s="60" t="s">
        <v>82</v>
      </c>
      <c r="Y131" s="60" t="s">
        <v>1702</v>
      </c>
    </row>
    <row r="132" spans="1:25" x14ac:dyDescent="0.2">
      <c r="A132" s="47" t="s">
        <v>162</v>
      </c>
      <c r="B132" s="47"/>
      <c r="C132" s="47"/>
      <c r="D132" s="45" t="s">
        <v>170</v>
      </c>
      <c r="E132" s="45"/>
      <c r="F132" s="45"/>
      <c r="G132" s="47" t="s">
        <v>171</v>
      </c>
      <c r="H132" s="666"/>
      <c r="I132" s="666"/>
      <c r="J132" s="666"/>
      <c r="K132" s="666"/>
      <c r="L132" s="666"/>
      <c r="M132" s="666"/>
      <c r="N132" s="666">
        <v>3258500</v>
      </c>
      <c r="O132" s="666"/>
      <c r="P132" s="666"/>
      <c r="Q132" s="666"/>
      <c r="R132" s="666"/>
      <c r="S132" s="666"/>
      <c r="T132" s="666"/>
      <c r="U132" s="666"/>
      <c r="V132" s="666"/>
      <c r="W132" s="60"/>
      <c r="X132" s="60" t="s">
        <v>82</v>
      </c>
      <c r="Y132" s="60" t="s">
        <v>143</v>
      </c>
    </row>
    <row r="133" spans="1:25" x14ac:dyDescent="0.2">
      <c r="A133" s="47" t="s">
        <v>162</v>
      </c>
      <c r="B133" s="47"/>
      <c r="C133" s="47"/>
      <c r="D133" s="45" t="s">
        <v>142</v>
      </c>
      <c r="E133" s="45"/>
      <c r="F133" s="45"/>
      <c r="G133" s="47" t="s">
        <v>484</v>
      </c>
      <c r="H133" s="666">
        <v>80340000</v>
      </c>
      <c r="I133" s="666"/>
      <c r="J133" s="666"/>
      <c r="K133" s="666"/>
      <c r="L133" s="666"/>
      <c r="M133" s="666"/>
      <c r="N133" s="666">
        <v>150827800</v>
      </c>
      <c r="O133" s="666"/>
      <c r="P133" s="666"/>
      <c r="Q133" s="666"/>
      <c r="R133" s="666">
        <v>32678618.329999998</v>
      </c>
      <c r="S133" s="666"/>
      <c r="T133" s="666"/>
      <c r="U133" s="666"/>
      <c r="V133" s="666"/>
      <c r="W133" s="60"/>
      <c r="X133" s="60" t="s">
        <v>1703</v>
      </c>
      <c r="Y133" s="60" t="s">
        <v>1704</v>
      </c>
    </row>
    <row r="134" spans="1:25" x14ac:dyDescent="0.2">
      <c r="A134" s="47" t="s">
        <v>162</v>
      </c>
      <c r="B134" s="47"/>
      <c r="C134" s="47"/>
      <c r="D134" s="45" t="s">
        <v>147</v>
      </c>
      <c r="E134" s="45"/>
      <c r="F134" s="45"/>
      <c r="G134" s="47" t="s">
        <v>148</v>
      </c>
      <c r="H134" s="666"/>
      <c r="I134" s="666"/>
      <c r="J134" s="666"/>
      <c r="K134" s="666"/>
      <c r="L134" s="666"/>
      <c r="M134" s="666"/>
      <c r="N134" s="666">
        <v>9605700</v>
      </c>
      <c r="O134" s="666"/>
      <c r="P134" s="666"/>
      <c r="Q134" s="666"/>
      <c r="R134" s="666">
        <v>9605667.2799999993</v>
      </c>
      <c r="S134" s="666"/>
      <c r="T134" s="666"/>
      <c r="U134" s="666"/>
      <c r="V134" s="666"/>
      <c r="W134" s="60"/>
      <c r="X134" s="60" t="s">
        <v>82</v>
      </c>
      <c r="Y134" s="60" t="s">
        <v>86</v>
      </c>
    </row>
    <row r="135" spans="1:25" x14ac:dyDescent="0.2">
      <c r="A135" s="47" t="s">
        <v>162</v>
      </c>
      <c r="B135" s="47"/>
      <c r="C135" s="47"/>
      <c r="D135" s="45" t="s">
        <v>157</v>
      </c>
      <c r="E135" s="45"/>
      <c r="F135" s="45"/>
      <c r="G135" s="47" t="s">
        <v>1705</v>
      </c>
      <c r="H135" s="666"/>
      <c r="I135" s="666"/>
      <c r="J135" s="666"/>
      <c r="K135" s="666"/>
      <c r="L135" s="666"/>
      <c r="M135" s="666"/>
      <c r="N135" s="666">
        <v>410000</v>
      </c>
      <c r="O135" s="666"/>
      <c r="P135" s="666"/>
      <c r="Q135" s="666"/>
      <c r="R135" s="666">
        <v>410000</v>
      </c>
      <c r="S135" s="666"/>
      <c r="T135" s="666"/>
      <c r="U135" s="666"/>
      <c r="V135" s="666"/>
      <c r="W135" s="60"/>
      <c r="X135" s="60" t="s">
        <v>82</v>
      </c>
      <c r="Y135" s="60" t="s">
        <v>86</v>
      </c>
    </row>
    <row r="136" spans="1:25" x14ac:dyDescent="0.2">
      <c r="A136" s="47" t="s">
        <v>162</v>
      </c>
      <c r="B136" s="47"/>
      <c r="C136" s="47"/>
      <c r="D136" s="45" t="s">
        <v>158</v>
      </c>
      <c r="E136" s="45"/>
      <c r="F136" s="45"/>
      <c r="G136" s="47" t="s">
        <v>159</v>
      </c>
      <c r="H136" s="666"/>
      <c r="I136" s="666"/>
      <c r="J136" s="666"/>
      <c r="K136" s="666"/>
      <c r="L136" s="666"/>
      <c r="M136" s="666"/>
      <c r="N136" s="666">
        <v>3110100</v>
      </c>
      <c r="O136" s="666"/>
      <c r="P136" s="666"/>
      <c r="Q136" s="666"/>
      <c r="R136" s="666">
        <v>1057553.8999999999</v>
      </c>
      <c r="S136" s="666"/>
      <c r="T136" s="666"/>
      <c r="U136" s="666"/>
      <c r="V136" s="666"/>
      <c r="W136" s="60"/>
      <c r="X136" s="60" t="s">
        <v>82</v>
      </c>
      <c r="Y136" s="60" t="s">
        <v>1706</v>
      </c>
    </row>
    <row r="137" spans="1:25" x14ac:dyDescent="0.2">
      <c r="A137" s="61" t="s">
        <v>162</v>
      </c>
      <c r="B137" s="61"/>
      <c r="C137" s="61"/>
      <c r="D137" s="61" t="s">
        <v>164</v>
      </c>
      <c r="E137" s="61"/>
      <c r="F137" s="61"/>
      <c r="G137" s="61"/>
      <c r="H137" s="667">
        <v>186775800</v>
      </c>
      <c r="I137" s="667"/>
      <c r="J137" s="667"/>
      <c r="K137" s="667"/>
      <c r="L137" s="667"/>
      <c r="M137" s="667"/>
      <c r="N137" s="667">
        <v>351615800</v>
      </c>
      <c r="O137" s="667"/>
      <c r="P137" s="667"/>
      <c r="Q137" s="667"/>
      <c r="R137" s="667">
        <v>216967289.44</v>
      </c>
      <c r="S137" s="667"/>
      <c r="T137" s="667"/>
      <c r="U137" s="667"/>
      <c r="V137" s="667"/>
      <c r="W137" s="62"/>
      <c r="X137" s="62" t="s">
        <v>1707</v>
      </c>
      <c r="Y137" s="62" t="s">
        <v>1708</v>
      </c>
    </row>
    <row r="138" spans="1:25" x14ac:dyDescent="0.2">
      <c r="A138" s="47" t="s">
        <v>165</v>
      </c>
      <c r="B138" s="47"/>
      <c r="C138" s="47"/>
      <c r="D138" s="45" t="s">
        <v>128</v>
      </c>
      <c r="E138" s="45"/>
      <c r="F138" s="45"/>
      <c r="G138" s="47" t="s">
        <v>1667</v>
      </c>
      <c r="H138" s="666"/>
      <c r="I138" s="666"/>
      <c r="J138" s="666"/>
      <c r="K138" s="666"/>
      <c r="L138" s="666"/>
      <c r="M138" s="666"/>
      <c r="N138" s="666">
        <v>5000</v>
      </c>
      <c r="O138" s="666"/>
      <c r="P138" s="666"/>
      <c r="Q138" s="666"/>
      <c r="R138" s="666"/>
      <c r="S138" s="666"/>
      <c r="T138" s="666"/>
      <c r="U138" s="666"/>
      <c r="V138" s="666"/>
      <c r="W138" s="60"/>
      <c r="X138" s="60" t="s">
        <v>82</v>
      </c>
      <c r="Y138" s="60" t="s">
        <v>143</v>
      </c>
    </row>
    <row r="139" spans="1:25" x14ac:dyDescent="0.2">
      <c r="A139" s="47" t="s">
        <v>165</v>
      </c>
      <c r="B139" s="47"/>
      <c r="C139" s="47"/>
      <c r="D139" s="45" t="s">
        <v>129</v>
      </c>
      <c r="E139" s="45"/>
      <c r="F139" s="45"/>
      <c r="G139" s="47" t="s">
        <v>130</v>
      </c>
      <c r="H139" s="666">
        <v>350000</v>
      </c>
      <c r="I139" s="666"/>
      <c r="J139" s="666"/>
      <c r="K139" s="666"/>
      <c r="L139" s="666"/>
      <c r="M139" s="666"/>
      <c r="N139" s="666">
        <v>1456700</v>
      </c>
      <c r="O139" s="666"/>
      <c r="P139" s="666"/>
      <c r="Q139" s="666"/>
      <c r="R139" s="666">
        <v>1429441</v>
      </c>
      <c r="S139" s="666"/>
      <c r="T139" s="666"/>
      <c r="U139" s="666"/>
      <c r="V139" s="666"/>
      <c r="W139" s="60"/>
      <c r="X139" s="60" t="s">
        <v>1709</v>
      </c>
      <c r="Y139" s="60" t="s">
        <v>1710</v>
      </c>
    </row>
    <row r="140" spans="1:25" x14ac:dyDescent="0.2">
      <c r="A140" s="47" t="s">
        <v>165</v>
      </c>
      <c r="B140" s="47"/>
      <c r="C140" s="47"/>
      <c r="D140" s="45" t="s">
        <v>131</v>
      </c>
      <c r="E140" s="45"/>
      <c r="F140" s="45"/>
      <c r="G140" s="47" t="s">
        <v>132</v>
      </c>
      <c r="H140" s="666">
        <v>5000</v>
      </c>
      <c r="I140" s="666"/>
      <c r="J140" s="666"/>
      <c r="K140" s="666"/>
      <c r="L140" s="666"/>
      <c r="M140" s="666"/>
      <c r="N140" s="666">
        <v>53000</v>
      </c>
      <c r="O140" s="666"/>
      <c r="P140" s="666"/>
      <c r="Q140" s="666"/>
      <c r="R140" s="666">
        <v>48992</v>
      </c>
      <c r="S140" s="666"/>
      <c r="T140" s="666"/>
      <c r="U140" s="666"/>
      <c r="V140" s="666"/>
      <c r="W140" s="60"/>
      <c r="X140" s="60" t="s">
        <v>1711</v>
      </c>
      <c r="Y140" s="60" t="s">
        <v>1712</v>
      </c>
    </row>
    <row r="141" spans="1:25" x14ac:dyDescent="0.2">
      <c r="A141" s="47" t="s">
        <v>165</v>
      </c>
      <c r="B141" s="47"/>
      <c r="C141" s="47"/>
      <c r="D141" s="45" t="s">
        <v>133</v>
      </c>
      <c r="E141" s="45"/>
      <c r="F141" s="45"/>
      <c r="G141" s="47" t="s">
        <v>1668</v>
      </c>
      <c r="H141" s="666">
        <v>5000</v>
      </c>
      <c r="I141" s="666"/>
      <c r="J141" s="666"/>
      <c r="K141" s="666"/>
      <c r="L141" s="666"/>
      <c r="M141" s="666"/>
      <c r="N141" s="666">
        <v>8000</v>
      </c>
      <c r="O141" s="666"/>
      <c r="P141" s="666"/>
      <c r="Q141" s="666"/>
      <c r="R141" s="666">
        <v>7976</v>
      </c>
      <c r="S141" s="666"/>
      <c r="T141" s="666"/>
      <c r="U141" s="666"/>
      <c r="V141" s="666"/>
      <c r="W141" s="60"/>
      <c r="X141" s="60" t="s">
        <v>1713</v>
      </c>
      <c r="Y141" s="60" t="s">
        <v>1330</v>
      </c>
    </row>
    <row r="142" spans="1:25" x14ac:dyDescent="0.2">
      <c r="A142" s="47" t="s">
        <v>165</v>
      </c>
      <c r="B142" s="47"/>
      <c r="C142" s="47"/>
      <c r="D142" s="45" t="s">
        <v>183</v>
      </c>
      <c r="E142" s="45"/>
      <c r="F142" s="45"/>
      <c r="G142" s="47" t="s">
        <v>1714</v>
      </c>
      <c r="H142" s="666"/>
      <c r="I142" s="666"/>
      <c r="J142" s="666"/>
      <c r="K142" s="666"/>
      <c r="L142" s="666"/>
      <c r="M142" s="666"/>
      <c r="N142" s="666">
        <v>30000</v>
      </c>
      <c r="O142" s="666"/>
      <c r="P142" s="666"/>
      <c r="Q142" s="666"/>
      <c r="R142" s="666">
        <v>30000</v>
      </c>
      <c r="S142" s="666"/>
      <c r="T142" s="666"/>
      <c r="U142" s="666"/>
      <c r="V142" s="666"/>
      <c r="W142" s="60"/>
      <c r="X142" s="60" t="s">
        <v>82</v>
      </c>
      <c r="Y142" s="60" t="s">
        <v>86</v>
      </c>
    </row>
    <row r="143" spans="1:25" x14ac:dyDescent="0.2">
      <c r="A143" s="47" t="s">
        <v>165</v>
      </c>
      <c r="B143" s="47"/>
      <c r="C143" s="47"/>
      <c r="D143" s="45" t="s">
        <v>175</v>
      </c>
      <c r="E143" s="45"/>
      <c r="F143" s="45"/>
      <c r="G143" s="47" t="s">
        <v>176</v>
      </c>
      <c r="H143" s="666"/>
      <c r="I143" s="666"/>
      <c r="J143" s="666"/>
      <c r="K143" s="666"/>
      <c r="L143" s="666"/>
      <c r="M143" s="666"/>
      <c r="N143" s="666">
        <v>105000</v>
      </c>
      <c r="O143" s="666"/>
      <c r="P143" s="666"/>
      <c r="Q143" s="666"/>
      <c r="R143" s="666">
        <v>90000</v>
      </c>
      <c r="S143" s="666"/>
      <c r="T143" s="666"/>
      <c r="U143" s="666"/>
      <c r="V143" s="666"/>
      <c r="W143" s="60"/>
      <c r="X143" s="60" t="s">
        <v>82</v>
      </c>
      <c r="Y143" s="60" t="s">
        <v>1715</v>
      </c>
    </row>
    <row r="144" spans="1:25" x14ac:dyDescent="0.2">
      <c r="A144" s="61" t="s">
        <v>165</v>
      </c>
      <c r="B144" s="61"/>
      <c r="C144" s="61"/>
      <c r="D144" s="61" t="s">
        <v>167</v>
      </c>
      <c r="E144" s="61"/>
      <c r="F144" s="61"/>
      <c r="G144" s="61"/>
      <c r="H144" s="667">
        <v>360000</v>
      </c>
      <c r="I144" s="667"/>
      <c r="J144" s="667"/>
      <c r="K144" s="667"/>
      <c r="L144" s="667"/>
      <c r="M144" s="667"/>
      <c r="N144" s="667">
        <v>1657700</v>
      </c>
      <c r="O144" s="667"/>
      <c r="P144" s="667"/>
      <c r="Q144" s="667"/>
      <c r="R144" s="667">
        <v>1606409</v>
      </c>
      <c r="S144" s="667"/>
      <c r="T144" s="667"/>
      <c r="U144" s="667"/>
      <c r="V144" s="667"/>
      <c r="W144" s="62"/>
      <c r="X144" s="62" t="s">
        <v>1716</v>
      </c>
      <c r="Y144" s="62" t="s">
        <v>1717</v>
      </c>
    </row>
    <row r="145" spans="1:25" x14ac:dyDescent="0.2">
      <c r="A145" s="47" t="s">
        <v>168</v>
      </c>
      <c r="B145" s="47"/>
      <c r="C145" s="47"/>
      <c r="D145" s="45" t="s">
        <v>163</v>
      </c>
      <c r="E145" s="45"/>
      <c r="F145" s="45"/>
      <c r="G145" s="47" t="s">
        <v>490</v>
      </c>
      <c r="H145" s="666">
        <v>10000</v>
      </c>
      <c r="I145" s="666"/>
      <c r="J145" s="666"/>
      <c r="K145" s="666"/>
      <c r="L145" s="666"/>
      <c r="M145" s="666"/>
      <c r="N145" s="666">
        <v>10000</v>
      </c>
      <c r="O145" s="666"/>
      <c r="P145" s="666"/>
      <c r="Q145" s="666"/>
      <c r="R145" s="666"/>
      <c r="S145" s="666"/>
      <c r="T145" s="666"/>
      <c r="U145" s="666"/>
      <c r="V145" s="666"/>
      <c r="W145" s="60"/>
      <c r="X145" s="60" t="s">
        <v>143</v>
      </c>
      <c r="Y145" s="60" t="s">
        <v>143</v>
      </c>
    </row>
    <row r="146" spans="1:25" x14ac:dyDescent="0.2">
      <c r="A146" s="47" t="s">
        <v>168</v>
      </c>
      <c r="B146" s="47"/>
      <c r="C146" s="47"/>
      <c r="D146" s="45" t="s">
        <v>128</v>
      </c>
      <c r="E146" s="45"/>
      <c r="F146" s="45"/>
      <c r="G146" s="47" t="s">
        <v>1667</v>
      </c>
      <c r="H146" s="666">
        <v>20000</v>
      </c>
      <c r="I146" s="666"/>
      <c r="J146" s="666"/>
      <c r="K146" s="666"/>
      <c r="L146" s="666"/>
      <c r="M146" s="666"/>
      <c r="N146" s="666">
        <v>32000</v>
      </c>
      <c r="O146" s="666"/>
      <c r="P146" s="666"/>
      <c r="Q146" s="666"/>
      <c r="R146" s="666">
        <v>17495</v>
      </c>
      <c r="S146" s="666"/>
      <c r="T146" s="666"/>
      <c r="U146" s="666"/>
      <c r="V146" s="666"/>
      <c r="W146" s="60"/>
      <c r="X146" s="60" t="s">
        <v>1718</v>
      </c>
      <c r="Y146" s="60" t="s">
        <v>1719</v>
      </c>
    </row>
    <row r="147" spans="1:25" x14ac:dyDescent="0.2">
      <c r="A147" s="47" t="s">
        <v>168</v>
      </c>
      <c r="B147" s="47"/>
      <c r="C147" s="47"/>
      <c r="D147" s="45" t="s">
        <v>138</v>
      </c>
      <c r="E147" s="45"/>
      <c r="F147" s="45"/>
      <c r="G147" s="47" t="s">
        <v>139</v>
      </c>
      <c r="H147" s="666">
        <v>25000</v>
      </c>
      <c r="I147" s="666"/>
      <c r="J147" s="666"/>
      <c r="K147" s="666"/>
      <c r="L147" s="666"/>
      <c r="M147" s="666"/>
      <c r="N147" s="666">
        <v>25000</v>
      </c>
      <c r="O147" s="666"/>
      <c r="P147" s="666"/>
      <c r="Q147" s="666"/>
      <c r="R147" s="666">
        <v>20445.8</v>
      </c>
      <c r="S147" s="666"/>
      <c r="T147" s="666"/>
      <c r="U147" s="666"/>
      <c r="V147" s="666"/>
      <c r="W147" s="60"/>
      <c r="X147" s="60" t="s">
        <v>1270</v>
      </c>
      <c r="Y147" s="60" t="s">
        <v>1270</v>
      </c>
    </row>
    <row r="148" spans="1:25" x14ac:dyDescent="0.2">
      <c r="A148" s="47" t="s">
        <v>168</v>
      </c>
      <c r="B148" s="47"/>
      <c r="C148" s="47"/>
      <c r="D148" s="45" t="s">
        <v>129</v>
      </c>
      <c r="E148" s="45"/>
      <c r="F148" s="45"/>
      <c r="G148" s="47" t="s">
        <v>130</v>
      </c>
      <c r="H148" s="666">
        <v>150000</v>
      </c>
      <c r="I148" s="666"/>
      <c r="J148" s="666"/>
      <c r="K148" s="666"/>
      <c r="L148" s="666"/>
      <c r="M148" s="666"/>
      <c r="N148" s="666">
        <v>417900</v>
      </c>
      <c r="O148" s="666"/>
      <c r="P148" s="666"/>
      <c r="Q148" s="666"/>
      <c r="R148" s="666">
        <v>215251</v>
      </c>
      <c r="S148" s="666"/>
      <c r="T148" s="666"/>
      <c r="U148" s="666"/>
      <c r="V148" s="666"/>
      <c r="W148" s="60"/>
      <c r="X148" s="60" t="s">
        <v>1720</v>
      </c>
      <c r="Y148" s="60" t="s">
        <v>1721</v>
      </c>
    </row>
    <row r="149" spans="1:25" x14ac:dyDescent="0.2">
      <c r="A149" s="47" t="s">
        <v>168</v>
      </c>
      <c r="B149" s="47"/>
      <c r="C149" s="47"/>
      <c r="D149" s="45" t="s">
        <v>131</v>
      </c>
      <c r="E149" s="45"/>
      <c r="F149" s="45"/>
      <c r="G149" s="47" t="s">
        <v>132</v>
      </c>
      <c r="H149" s="666">
        <v>80000</v>
      </c>
      <c r="I149" s="666"/>
      <c r="J149" s="666"/>
      <c r="K149" s="666"/>
      <c r="L149" s="666"/>
      <c r="M149" s="666"/>
      <c r="N149" s="666">
        <v>239300</v>
      </c>
      <c r="O149" s="666"/>
      <c r="P149" s="666"/>
      <c r="Q149" s="666"/>
      <c r="R149" s="666">
        <v>175729.24</v>
      </c>
      <c r="S149" s="666"/>
      <c r="T149" s="666"/>
      <c r="U149" s="666"/>
      <c r="V149" s="666"/>
      <c r="W149" s="60"/>
      <c r="X149" s="60" t="s">
        <v>1722</v>
      </c>
      <c r="Y149" s="60" t="s">
        <v>1723</v>
      </c>
    </row>
    <row r="150" spans="1:25" x14ac:dyDescent="0.2">
      <c r="A150" s="47" t="s">
        <v>168</v>
      </c>
      <c r="B150" s="47"/>
      <c r="C150" s="47"/>
      <c r="D150" s="45" t="s">
        <v>133</v>
      </c>
      <c r="E150" s="45"/>
      <c r="F150" s="45"/>
      <c r="G150" s="47" t="s">
        <v>1668</v>
      </c>
      <c r="H150" s="666">
        <v>300000</v>
      </c>
      <c r="I150" s="666"/>
      <c r="J150" s="666"/>
      <c r="K150" s="666"/>
      <c r="L150" s="666"/>
      <c r="M150" s="666"/>
      <c r="N150" s="666">
        <v>218000</v>
      </c>
      <c r="O150" s="666"/>
      <c r="P150" s="666"/>
      <c r="Q150" s="666"/>
      <c r="R150" s="666">
        <v>192459</v>
      </c>
      <c r="S150" s="666"/>
      <c r="T150" s="666"/>
      <c r="U150" s="666"/>
      <c r="V150" s="666"/>
      <c r="W150" s="60"/>
      <c r="X150" s="60" t="s">
        <v>1724</v>
      </c>
      <c r="Y150" s="60" t="s">
        <v>1725</v>
      </c>
    </row>
    <row r="151" spans="1:25" x14ac:dyDescent="0.2">
      <c r="A151" s="47" t="s">
        <v>168</v>
      </c>
      <c r="B151" s="47"/>
      <c r="C151" s="47"/>
      <c r="D151" s="45" t="s">
        <v>170</v>
      </c>
      <c r="E151" s="45"/>
      <c r="F151" s="45"/>
      <c r="G151" s="47" t="s">
        <v>171</v>
      </c>
      <c r="H151" s="666">
        <v>6000000</v>
      </c>
      <c r="I151" s="666"/>
      <c r="J151" s="666"/>
      <c r="K151" s="666"/>
      <c r="L151" s="666"/>
      <c r="M151" s="666"/>
      <c r="N151" s="666">
        <v>1000800</v>
      </c>
      <c r="O151" s="666"/>
      <c r="P151" s="666"/>
      <c r="Q151" s="666"/>
      <c r="R151" s="666"/>
      <c r="S151" s="666"/>
      <c r="T151" s="666"/>
      <c r="U151" s="666"/>
      <c r="V151" s="666"/>
      <c r="W151" s="60"/>
      <c r="X151" s="60" t="s">
        <v>143</v>
      </c>
      <c r="Y151" s="60" t="s">
        <v>143</v>
      </c>
    </row>
    <row r="152" spans="1:25" x14ac:dyDescent="0.2">
      <c r="A152" s="61" t="s">
        <v>168</v>
      </c>
      <c r="B152" s="61"/>
      <c r="C152" s="61"/>
      <c r="D152" s="61" t="s">
        <v>172</v>
      </c>
      <c r="E152" s="61"/>
      <c r="F152" s="61"/>
      <c r="G152" s="61"/>
      <c r="H152" s="667">
        <v>6585000</v>
      </c>
      <c r="I152" s="667"/>
      <c r="J152" s="667"/>
      <c r="K152" s="667"/>
      <c r="L152" s="667"/>
      <c r="M152" s="667"/>
      <c r="N152" s="667">
        <v>1943000</v>
      </c>
      <c r="O152" s="667"/>
      <c r="P152" s="667"/>
      <c r="Q152" s="667"/>
      <c r="R152" s="667">
        <v>621380.04</v>
      </c>
      <c r="S152" s="667"/>
      <c r="T152" s="667"/>
      <c r="U152" s="667"/>
      <c r="V152" s="667"/>
      <c r="W152" s="62"/>
      <c r="X152" s="62" t="s">
        <v>1726</v>
      </c>
      <c r="Y152" s="62" t="s">
        <v>1727</v>
      </c>
    </row>
    <row r="153" spans="1:25" x14ac:dyDescent="0.2">
      <c r="A153" s="47" t="s">
        <v>173</v>
      </c>
      <c r="B153" s="47"/>
      <c r="C153" s="47"/>
      <c r="D153" s="45" t="s">
        <v>183</v>
      </c>
      <c r="E153" s="45"/>
      <c r="F153" s="45"/>
      <c r="G153" s="47" t="s">
        <v>1714</v>
      </c>
      <c r="H153" s="666"/>
      <c r="I153" s="666"/>
      <c r="J153" s="666"/>
      <c r="K153" s="666"/>
      <c r="L153" s="666"/>
      <c r="M153" s="666"/>
      <c r="N153" s="666">
        <v>30000</v>
      </c>
      <c r="O153" s="666"/>
      <c r="P153" s="666"/>
      <c r="Q153" s="666"/>
      <c r="R153" s="666">
        <v>30000</v>
      </c>
      <c r="S153" s="666"/>
      <c r="T153" s="666"/>
      <c r="U153" s="666"/>
      <c r="V153" s="666"/>
      <c r="W153" s="60"/>
      <c r="X153" s="60" t="s">
        <v>82</v>
      </c>
      <c r="Y153" s="60" t="s">
        <v>86</v>
      </c>
    </row>
    <row r="154" spans="1:25" x14ac:dyDescent="0.2">
      <c r="A154" s="47" t="s">
        <v>173</v>
      </c>
      <c r="B154" s="47"/>
      <c r="C154" s="47"/>
      <c r="D154" s="45" t="s">
        <v>166</v>
      </c>
      <c r="E154" s="45"/>
      <c r="F154" s="45"/>
      <c r="G154" s="47" t="s">
        <v>1193</v>
      </c>
      <c r="H154" s="666"/>
      <c r="I154" s="666"/>
      <c r="J154" s="666"/>
      <c r="K154" s="666"/>
      <c r="L154" s="666"/>
      <c r="M154" s="666"/>
      <c r="N154" s="666">
        <v>330000</v>
      </c>
      <c r="O154" s="666"/>
      <c r="P154" s="666"/>
      <c r="Q154" s="666"/>
      <c r="R154" s="666">
        <v>330000</v>
      </c>
      <c r="S154" s="666"/>
      <c r="T154" s="666"/>
      <c r="U154" s="666"/>
      <c r="V154" s="666"/>
      <c r="W154" s="60"/>
      <c r="X154" s="60" t="s">
        <v>82</v>
      </c>
      <c r="Y154" s="60" t="s">
        <v>86</v>
      </c>
    </row>
    <row r="155" spans="1:25" x14ac:dyDescent="0.2">
      <c r="A155" s="47" t="s">
        <v>173</v>
      </c>
      <c r="B155" s="47"/>
      <c r="C155" s="47"/>
      <c r="D155" s="45" t="s">
        <v>175</v>
      </c>
      <c r="E155" s="45"/>
      <c r="F155" s="45"/>
      <c r="G155" s="47" t="s">
        <v>176</v>
      </c>
      <c r="H155" s="666"/>
      <c r="I155" s="666"/>
      <c r="J155" s="666"/>
      <c r="K155" s="666"/>
      <c r="L155" s="666"/>
      <c r="M155" s="666"/>
      <c r="N155" s="666">
        <v>880000</v>
      </c>
      <c r="O155" s="666"/>
      <c r="P155" s="666"/>
      <c r="Q155" s="666"/>
      <c r="R155" s="666">
        <v>880000</v>
      </c>
      <c r="S155" s="666"/>
      <c r="T155" s="666"/>
      <c r="U155" s="666"/>
      <c r="V155" s="666"/>
      <c r="W155" s="60"/>
      <c r="X155" s="60" t="s">
        <v>82</v>
      </c>
      <c r="Y155" s="60" t="s">
        <v>86</v>
      </c>
    </row>
    <row r="156" spans="1:25" x14ac:dyDescent="0.2">
      <c r="A156" s="61" t="s">
        <v>173</v>
      </c>
      <c r="B156" s="61"/>
      <c r="C156" s="61"/>
      <c r="D156" s="61" t="s">
        <v>177</v>
      </c>
      <c r="E156" s="61"/>
      <c r="F156" s="61"/>
      <c r="G156" s="61"/>
      <c r="H156" s="667"/>
      <c r="I156" s="667"/>
      <c r="J156" s="667"/>
      <c r="K156" s="667"/>
      <c r="L156" s="667"/>
      <c r="M156" s="667"/>
      <c r="N156" s="667">
        <v>1240000</v>
      </c>
      <c r="O156" s="667"/>
      <c r="P156" s="667"/>
      <c r="Q156" s="667"/>
      <c r="R156" s="667">
        <v>1240000</v>
      </c>
      <c r="S156" s="667"/>
      <c r="T156" s="667"/>
      <c r="U156" s="667"/>
      <c r="V156" s="667"/>
      <c r="W156" s="62"/>
      <c r="X156" s="62" t="s">
        <v>82</v>
      </c>
      <c r="Y156" s="62" t="s">
        <v>86</v>
      </c>
    </row>
    <row r="157" spans="1:25" x14ac:dyDescent="0.2">
      <c r="A157" s="47" t="s">
        <v>80</v>
      </c>
      <c r="B157" s="47"/>
      <c r="C157" s="47"/>
      <c r="D157" s="45" t="s">
        <v>178</v>
      </c>
      <c r="E157" s="45"/>
      <c r="F157" s="45"/>
      <c r="G157" s="47" t="s">
        <v>179</v>
      </c>
      <c r="H157" s="666">
        <v>55000</v>
      </c>
      <c r="I157" s="666"/>
      <c r="J157" s="666"/>
      <c r="K157" s="666"/>
      <c r="L157" s="666"/>
      <c r="M157" s="666"/>
      <c r="N157" s="666">
        <v>55000</v>
      </c>
      <c r="O157" s="666"/>
      <c r="P157" s="666"/>
      <c r="Q157" s="666"/>
      <c r="R157" s="666">
        <v>3835.58</v>
      </c>
      <c r="S157" s="666"/>
      <c r="T157" s="666"/>
      <c r="U157" s="666"/>
      <c r="V157" s="666"/>
      <c r="W157" s="60"/>
      <c r="X157" s="60" t="s">
        <v>1728</v>
      </c>
      <c r="Y157" s="60" t="s">
        <v>1728</v>
      </c>
    </row>
    <row r="158" spans="1:25" x14ac:dyDescent="0.2">
      <c r="A158" s="47" t="s">
        <v>80</v>
      </c>
      <c r="B158" s="47"/>
      <c r="C158" s="47"/>
      <c r="D158" s="45" t="s">
        <v>163</v>
      </c>
      <c r="E158" s="45"/>
      <c r="F158" s="45"/>
      <c r="G158" s="47" t="s">
        <v>490</v>
      </c>
      <c r="H158" s="666">
        <v>30000</v>
      </c>
      <c r="I158" s="666"/>
      <c r="J158" s="666"/>
      <c r="K158" s="666"/>
      <c r="L158" s="666"/>
      <c r="M158" s="666"/>
      <c r="N158" s="666">
        <v>30000</v>
      </c>
      <c r="O158" s="666"/>
      <c r="P158" s="666"/>
      <c r="Q158" s="666"/>
      <c r="R158" s="666"/>
      <c r="S158" s="666"/>
      <c r="T158" s="666"/>
      <c r="U158" s="666"/>
      <c r="V158" s="666"/>
      <c r="W158" s="60"/>
      <c r="X158" s="60" t="s">
        <v>143</v>
      </c>
      <c r="Y158" s="60" t="s">
        <v>143</v>
      </c>
    </row>
    <row r="159" spans="1:25" x14ac:dyDescent="0.2">
      <c r="A159" s="47" t="s">
        <v>80</v>
      </c>
      <c r="B159" s="47"/>
      <c r="C159" s="47"/>
      <c r="D159" s="45" t="s">
        <v>128</v>
      </c>
      <c r="E159" s="45"/>
      <c r="F159" s="45"/>
      <c r="G159" s="47" t="s">
        <v>1667</v>
      </c>
      <c r="H159" s="666">
        <v>360000</v>
      </c>
      <c r="I159" s="666"/>
      <c r="J159" s="666"/>
      <c r="K159" s="666"/>
      <c r="L159" s="666"/>
      <c r="M159" s="666"/>
      <c r="N159" s="666">
        <v>431500</v>
      </c>
      <c r="O159" s="666"/>
      <c r="P159" s="666"/>
      <c r="Q159" s="666"/>
      <c r="R159" s="666">
        <v>431266.87</v>
      </c>
      <c r="S159" s="666"/>
      <c r="T159" s="666"/>
      <c r="U159" s="666"/>
      <c r="V159" s="666"/>
      <c r="W159" s="60"/>
      <c r="X159" s="60" t="s">
        <v>1729</v>
      </c>
      <c r="Y159" s="60" t="s">
        <v>1268</v>
      </c>
    </row>
    <row r="160" spans="1:25" x14ac:dyDescent="0.2">
      <c r="A160" s="47" t="s">
        <v>80</v>
      </c>
      <c r="B160" s="47"/>
      <c r="C160" s="47"/>
      <c r="D160" s="45" t="s">
        <v>135</v>
      </c>
      <c r="E160" s="45"/>
      <c r="F160" s="45"/>
      <c r="G160" s="47" t="s">
        <v>136</v>
      </c>
      <c r="H160" s="666">
        <v>50000</v>
      </c>
      <c r="I160" s="666"/>
      <c r="J160" s="666"/>
      <c r="K160" s="666"/>
      <c r="L160" s="666"/>
      <c r="M160" s="666"/>
      <c r="N160" s="666">
        <v>72000</v>
      </c>
      <c r="O160" s="666"/>
      <c r="P160" s="666"/>
      <c r="Q160" s="666"/>
      <c r="R160" s="666">
        <v>71510.53</v>
      </c>
      <c r="S160" s="666"/>
      <c r="T160" s="666"/>
      <c r="U160" s="666"/>
      <c r="V160" s="666"/>
      <c r="W160" s="60"/>
      <c r="X160" s="60" t="s">
        <v>1730</v>
      </c>
      <c r="Y160" s="60" t="s">
        <v>1731</v>
      </c>
    </row>
    <row r="161" spans="1:25" x14ac:dyDescent="0.2">
      <c r="A161" s="47" t="s">
        <v>80</v>
      </c>
      <c r="B161" s="47"/>
      <c r="C161" s="47"/>
      <c r="D161" s="45" t="s">
        <v>181</v>
      </c>
      <c r="E161" s="45"/>
      <c r="F161" s="45"/>
      <c r="G161" s="47" t="s">
        <v>182</v>
      </c>
      <c r="H161" s="666">
        <v>185000</v>
      </c>
      <c r="I161" s="666"/>
      <c r="J161" s="666"/>
      <c r="K161" s="666"/>
      <c r="L161" s="666"/>
      <c r="M161" s="666"/>
      <c r="N161" s="666">
        <v>185000</v>
      </c>
      <c r="O161" s="666"/>
      <c r="P161" s="666"/>
      <c r="Q161" s="666"/>
      <c r="R161" s="666">
        <v>71581</v>
      </c>
      <c r="S161" s="666"/>
      <c r="T161" s="666"/>
      <c r="U161" s="666"/>
      <c r="V161" s="666"/>
      <c r="W161" s="60"/>
      <c r="X161" s="60" t="s">
        <v>1732</v>
      </c>
      <c r="Y161" s="60" t="s">
        <v>1732</v>
      </c>
    </row>
    <row r="162" spans="1:25" x14ac:dyDescent="0.2">
      <c r="A162" s="47" t="s">
        <v>80</v>
      </c>
      <c r="B162" s="47"/>
      <c r="C162" s="47"/>
      <c r="D162" s="45" t="s">
        <v>129</v>
      </c>
      <c r="E162" s="45"/>
      <c r="F162" s="45"/>
      <c r="G162" s="47" t="s">
        <v>130</v>
      </c>
      <c r="H162" s="666">
        <v>8470000</v>
      </c>
      <c r="I162" s="666"/>
      <c r="J162" s="666"/>
      <c r="K162" s="666"/>
      <c r="L162" s="666"/>
      <c r="M162" s="666"/>
      <c r="N162" s="666">
        <v>8586500</v>
      </c>
      <c r="O162" s="666"/>
      <c r="P162" s="666"/>
      <c r="Q162" s="666"/>
      <c r="R162" s="666">
        <v>4897463.4400000004</v>
      </c>
      <c r="S162" s="666"/>
      <c r="T162" s="666"/>
      <c r="U162" s="666"/>
      <c r="V162" s="666"/>
      <c r="W162" s="60"/>
      <c r="X162" s="60" t="s">
        <v>1733</v>
      </c>
      <c r="Y162" s="60" t="s">
        <v>1734</v>
      </c>
    </row>
    <row r="163" spans="1:25" x14ac:dyDescent="0.2">
      <c r="A163" s="47" t="s">
        <v>80</v>
      </c>
      <c r="B163" s="47"/>
      <c r="C163" s="47"/>
      <c r="D163" s="45" t="s">
        <v>131</v>
      </c>
      <c r="E163" s="45"/>
      <c r="F163" s="45"/>
      <c r="G163" s="47" t="s">
        <v>132</v>
      </c>
      <c r="H163" s="666">
        <v>150000</v>
      </c>
      <c r="I163" s="666"/>
      <c r="J163" s="666"/>
      <c r="K163" s="666"/>
      <c r="L163" s="666"/>
      <c r="M163" s="666"/>
      <c r="N163" s="666">
        <v>250000</v>
      </c>
      <c r="O163" s="666"/>
      <c r="P163" s="666"/>
      <c r="Q163" s="666"/>
      <c r="R163" s="666">
        <v>208644.39</v>
      </c>
      <c r="S163" s="666"/>
      <c r="T163" s="666"/>
      <c r="U163" s="666"/>
      <c r="V163" s="666"/>
      <c r="W163" s="60"/>
      <c r="X163" s="60" t="s">
        <v>1735</v>
      </c>
      <c r="Y163" s="60" t="s">
        <v>1736</v>
      </c>
    </row>
    <row r="164" spans="1:25" x14ac:dyDescent="0.2">
      <c r="A164" s="47" t="s">
        <v>80</v>
      </c>
      <c r="B164" s="47"/>
      <c r="C164" s="47"/>
      <c r="D164" s="45" t="s">
        <v>133</v>
      </c>
      <c r="E164" s="45"/>
      <c r="F164" s="45"/>
      <c r="G164" s="47" t="s">
        <v>1668</v>
      </c>
      <c r="H164" s="666">
        <v>150000</v>
      </c>
      <c r="I164" s="666"/>
      <c r="J164" s="666"/>
      <c r="K164" s="666"/>
      <c r="L164" s="666"/>
      <c r="M164" s="666"/>
      <c r="N164" s="666">
        <v>350000</v>
      </c>
      <c r="O164" s="666"/>
      <c r="P164" s="666"/>
      <c r="Q164" s="666"/>
      <c r="R164" s="666">
        <v>336121.74</v>
      </c>
      <c r="S164" s="666"/>
      <c r="T164" s="666"/>
      <c r="U164" s="666"/>
      <c r="V164" s="666"/>
      <c r="W164" s="60"/>
      <c r="X164" s="60" t="s">
        <v>1737</v>
      </c>
      <c r="Y164" s="60" t="s">
        <v>1738</v>
      </c>
    </row>
    <row r="165" spans="1:25" x14ac:dyDescent="0.2">
      <c r="A165" s="47" t="s">
        <v>80</v>
      </c>
      <c r="B165" s="47"/>
      <c r="C165" s="47"/>
      <c r="D165" s="45" t="s">
        <v>183</v>
      </c>
      <c r="E165" s="45"/>
      <c r="F165" s="45"/>
      <c r="G165" s="47" t="s">
        <v>1714</v>
      </c>
      <c r="H165" s="666"/>
      <c r="I165" s="666"/>
      <c r="J165" s="666"/>
      <c r="K165" s="666"/>
      <c r="L165" s="666"/>
      <c r="M165" s="666"/>
      <c r="N165" s="666">
        <v>30000</v>
      </c>
      <c r="O165" s="666"/>
      <c r="P165" s="666"/>
      <c r="Q165" s="666"/>
      <c r="R165" s="666">
        <v>30000</v>
      </c>
      <c r="S165" s="666"/>
      <c r="T165" s="666"/>
      <c r="U165" s="666"/>
      <c r="V165" s="666"/>
      <c r="W165" s="60"/>
      <c r="X165" s="60" t="s">
        <v>82</v>
      </c>
      <c r="Y165" s="60" t="s">
        <v>86</v>
      </c>
    </row>
    <row r="166" spans="1:25" x14ac:dyDescent="0.2">
      <c r="A166" s="47" t="s">
        <v>80</v>
      </c>
      <c r="B166" s="47"/>
      <c r="C166" s="47"/>
      <c r="D166" s="45" t="s">
        <v>174</v>
      </c>
      <c r="E166" s="45"/>
      <c r="F166" s="45"/>
      <c r="G166" s="47" t="s">
        <v>1739</v>
      </c>
      <c r="H166" s="666"/>
      <c r="I166" s="666"/>
      <c r="J166" s="666"/>
      <c r="K166" s="666"/>
      <c r="L166" s="666"/>
      <c r="M166" s="666"/>
      <c r="N166" s="666">
        <v>240000</v>
      </c>
      <c r="O166" s="666"/>
      <c r="P166" s="666"/>
      <c r="Q166" s="666"/>
      <c r="R166" s="666">
        <v>240000</v>
      </c>
      <c r="S166" s="666"/>
      <c r="T166" s="666"/>
      <c r="U166" s="666"/>
      <c r="V166" s="666"/>
      <c r="W166" s="60"/>
      <c r="X166" s="60" t="s">
        <v>82</v>
      </c>
      <c r="Y166" s="60" t="s">
        <v>86</v>
      </c>
    </row>
    <row r="167" spans="1:25" x14ac:dyDescent="0.2">
      <c r="A167" s="47" t="s">
        <v>80</v>
      </c>
      <c r="B167" s="47"/>
      <c r="C167" s="47"/>
      <c r="D167" s="45" t="s">
        <v>166</v>
      </c>
      <c r="E167" s="45"/>
      <c r="F167" s="45"/>
      <c r="G167" s="47" t="s">
        <v>1193</v>
      </c>
      <c r="H167" s="666"/>
      <c r="I167" s="666"/>
      <c r="J167" s="666"/>
      <c r="K167" s="666"/>
      <c r="L167" s="666"/>
      <c r="M167" s="666"/>
      <c r="N167" s="666">
        <v>145000</v>
      </c>
      <c r="O167" s="666"/>
      <c r="P167" s="666"/>
      <c r="Q167" s="666"/>
      <c r="R167" s="666">
        <v>145000</v>
      </c>
      <c r="S167" s="666"/>
      <c r="T167" s="666"/>
      <c r="U167" s="666"/>
      <c r="V167" s="666"/>
      <c r="W167" s="60"/>
      <c r="X167" s="60" t="s">
        <v>82</v>
      </c>
      <c r="Y167" s="60" t="s">
        <v>86</v>
      </c>
    </row>
    <row r="168" spans="1:25" x14ac:dyDescent="0.2">
      <c r="A168" s="47" t="s">
        <v>80</v>
      </c>
      <c r="B168" s="47"/>
      <c r="C168" s="47"/>
      <c r="D168" s="45" t="s">
        <v>175</v>
      </c>
      <c r="E168" s="45"/>
      <c r="F168" s="45"/>
      <c r="G168" s="47" t="s">
        <v>176</v>
      </c>
      <c r="H168" s="666"/>
      <c r="I168" s="666"/>
      <c r="J168" s="666"/>
      <c r="K168" s="666"/>
      <c r="L168" s="666"/>
      <c r="M168" s="666"/>
      <c r="N168" s="666">
        <v>875000</v>
      </c>
      <c r="O168" s="666"/>
      <c r="P168" s="666"/>
      <c r="Q168" s="666"/>
      <c r="R168" s="666">
        <v>845000</v>
      </c>
      <c r="S168" s="666"/>
      <c r="T168" s="666"/>
      <c r="U168" s="666"/>
      <c r="V168" s="666"/>
      <c r="W168" s="60"/>
      <c r="X168" s="60" t="s">
        <v>82</v>
      </c>
      <c r="Y168" s="60" t="s">
        <v>1740</v>
      </c>
    </row>
    <row r="169" spans="1:25" x14ac:dyDescent="0.2">
      <c r="A169" s="61" t="s">
        <v>80</v>
      </c>
      <c r="B169" s="61"/>
      <c r="C169" s="61"/>
      <c r="D169" s="61" t="s">
        <v>83</v>
      </c>
      <c r="E169" s="61"/>
      <c r="F169" s="61"/>
      <c r="G169" s="61"/>
      <c r="H169" s="667">
        <v>9450000</v>
      </c>
      <c r="I169" s="667"/>
      <c r="J169" s="667"/>
      <c r="K169" s="667"/>
      <c r="L169" s="667"/>
      <c r="M169" s="667"/>
      <c r="N169" s="667">
        <v>11250000</v>
      </c>
      <c r="O169" s="667"/>
      <c r="P169" s="667"/>
      <c r="Q169" s="667"/>
      <c r="R169" s="667">
        <v>7280423.5499999998</v>
      </c>
      <c r="S169" s="667"/>
      <c r="T169" s="667"/>
      <c r="U169" s="667"/>
      <c r="V169" s="667"/>
      <c r="W169" s="62"/>
      <c r="X169" s="62" t="s">
        <v>1741</v>
      </c>
      <c r="Y169" s="62" t="s">
        <v>1742</v>
      </c>
    </row>
    <row r="170" spans="1:25" x14ac:dyDescent="0.2">
      <c r="A170" s="47" t="s">
        <v>186</v>
      </c>
      <c r="B170" s="47"/>
      <c r="C170" s="47"/>
      <c r="D170" s="45" t="s">
        <v>163</v>
      </c>
      <c r="E170" s="45"/>
      <c r="F170" s="45"/>
      <c r="G170" s="47" t="s">
        <v>490</v>
      </c>
      <c r="H170" s="666">
        <v>20000</v>
      </c>
      <c r="I170" s="666"/>
      <c r="J170" s="666"/>
      <c r="K170" s="666"/>
      <c r="L170" s="666"/>
      <c r="M170" s="666"/>
      <c r="N170" s="666">
        <v>20000</v>
      </c>
      <c r="O170" s="666"/>
      <c r="P170" s="666"/>
      <c r="Q170" s="666"/>
      <c r="R170" s="666"/>
      <c r="S170" s="666"/>
      <c r="T170" s="666"/>
      <c r="U170" s="666"/>
      <c r="V170" s="666"/>
      <c r="W170" s="60"/>
      <c r="X170" s="60" t="s">
        <v>143</v>
      </c>
      <c r="Y170" s="60" t="s">
        <v>143</v>
      </c>
    </row>
    <row r="171" spans="1:25" x14ac:dyDescent="0.2">
      <c r="A171" s="47" t="s">
        <v>186</v>
      </c>
      <c r="B171" s="47"/>
      <c r="C171" s="47"/>
      <c r="D171" s="45" t="s">
        <v>128</v>
      </c>
      <c r="E171" s="45"/>
      <c r="F171" s="45"/>
      <c r="G171" s="47" t="s">
        <v>1667</v>
      </c>
      <c r="H171" s="666">
        <v>80000</v>
      </c>
      <c r="I171" s="666"/>
      <c r="J171" s="666"/>
      <c r="K171" s="666"/>
      <c r="L171" s="666"/>
      <c r="M171" s="666"/>
      <c r="N171" s="666">
        <v>80000</v>
      </c>
      <c r="O171" s="666"/>
      <c r="P171" s="666"/>
      <c r="Q171" s="666"/>
      <c r="R171" s="666">
        <v>53436</v>
      </c>
      <c r="S171" s="666"/>
      <c r="T171" s="666"/>
      <c r="U171" s="666"/>
      <c r="V171" s="666"/>
      <c r="W171" s="60"/>
      <c r="X171" s="60" t="s">
        <v>1743</v>
      </c>
      <c r="Y171" s="60" t="s">
        <v>1743</v>
      </c>
    </row>
    <row r="172" spans="1:25" x14ac:dyDescent="0.2">
      <c r="A172" s="47" t="s">
        <v>186</v>
      </c>
      <c r="B172" s="47"/>
      <c r="C172" s="47"/>
      <c r="D172" s="45" t="s">
        <v>129</v>
      </c>
      <c r="E172" s="45"/>
      <c r="F172" s="45"/>
      <c r="G172" s="47" t="s">
        <v>130</v>
      </c>
      <c r="H172" s="666">
        <v>150000</v>
      </c>
      <c r="I172" s="666"/>
      <c r="J172" s="666"/>
      <c r="K172" s="666"/>
      <c r="L172" s="666"/>
      <c r="M172" s="666"/>
      <c r="N172" s="666">
        <v>150000</v>
      </c>
      <c r="O172" s="666"/>
      <c r="P172" s="666"/>
      <c r="Q172" s="666"/>
      <c r="R172" s="666"/>
      <c r="S172" s="666"/>
      <c r="T172" s="666"/>
      <c r="U172" s="666"/>
      <c r="V172" s="666"/>
      <c r="W172" s="60"/>
      <c r="X172" s="60" t="s">
        <v>143</v>
      </c>
      <c r="Y172" s="60" t="s">
        <v>143</v>
      </c>
    </row>
    <row r="173" spans="1:25" x14ac:dyDescent="0.2">
      <c r="A173" s="47" t="s">
        <v>186</v>
      </c>
      <c r="B173" s="47"/>
      <c r="C173" s="47"/>
      <c r="D173" s="45" t="s">
        <v>140</v>
      </c>
      <c r="E173" s="45"/>
      <c r="F173" s="45"/>
      <c r="G173" s="47" t="s">
        <v>141</v>
      </c>
      <c r="H173" s="666">
        <v>1150000</v>
      </c>
      <c r="I173" s="666"/>
      <c r="J173" s="666"/>
      <c r="K173" s="666"/>
      <c r="L173" s="666"/>
      <c r="M173" s="666"/>
      <c r="N173" s="666">
        <v>1340900</v>
      </c>
      <c r="O173" s="666"/>
      <c r="P173" s="666"/>
      <c r="Q173" s="666"/>
      <c r="R173" s="666">
        <v>178300</v>
      </c>
      <c r="S173" s="666"/>
      <c r="T173" s="666"/>
      <c r="U173" s="666"/>
      <c r="V173" s="666"/>
      <c r="W173" s="60"/>
      <c r="X173" s="60" t="s">
        <v>1744</v>
      </c>
      <c r="Y173" s="60" t="s">
        <v>1745</v>
      </c>
    </row>
    <row r="174" spans="1:25" x14ac:dyDescent="0.2">
      <c r="A174" s="47" t="s">
        <v>186</v>
      </c>
      <c r="B174" s="47"/>
      <c r="C174" s="47"/>
      <c r="D174" s="45" t="s">
        <v>170</v>
      </c>
      <c r="E174" s="45"/>
      <c r="F174" s="45"/>
      <c r="G174" s="47" t="s">
        <v>171</v>
      </c>
      <c r="H174" s="666">
        <v>100000</v>
      </c>
      <c r="I174" s="666"/>
      <c r="J174" s="666"/>
      <c r="K174" s="666"/>
      <c r="L174" s="666"/>
      <c r="M174" s="666"/>
      <c r="N174" s="666">
        <v>100000</v>
      </c>
      <c r="O174" s="666"/>
      <c r="P174" s="666"/>
      <c r="Q174" s="666"/>
      <c r="R174" s="666"/>
      <c r="S174" s="666"/>
      <c r="T174" s="666"/>
      <c r="U174" s="666"/>
      <c r="V174" s="666"/>
      <c r="W174" s="60"/>
      <c r="X174" s="60" t="s">
        <v>143</v>
      </c>
      <c r="Y174" s="60" t="s">
        <v>143</v>
      </c>
    </row>
    <row r="175" spans="1:25" x14ac:dyDescent="0.2">
      <c r="A175" s="47" t="s">
        <v>186</v>
      </c>
      <c r="B175" s="47"/>
      <c r="C175" s="47"/>
      <c r="D175" s="45" t="s">
        <v>147</v>
      </c>
      <c r="E175" s="45"/>
      <c r="F175" s="45"/>
      <c r="G175" s="47" t="s">
        <v>148</v>
      </c>
      <c r="H175" s="666">
        <v>300000</v>
      </c>
      <c r="I175" s="666"/>
      <c r="J175" s="666"/>
      <c r="K175" s="666"/>
      <c r="L175" s="666"/>
      <c r="M175" s="666"/>
      <c r="N175" s="666">
        <v>300000</v>
      </c>
      <c r="O175" s="666"/>
      <c r="P175" s="666"/>
      <c r="Q175" s="666"/>
      <c r="R175" s="666"/>
      <c r="S175" s="666"/>
      <c r="T175" s="666"/>
      <c r="U175" s="666"/>
      <c r="V175" s="666"/>
      <c r="W175" s="60"/>
      <c r="X175" s="60" t="s">
        <v>143</v>
      </c>
      <c r="Y175" s="60" t="s">
        <v>143</v>
      </c>
    </row>
    <row r="176" spans="1:25" x14ac:dyDescent="0.2">
      <c r="A176" s="61" t="s">
        <v>186</v>
      </c>
      <c r="B176" s="61"/>
      <c r="C176" s="61"/>
      <c r="D176" s="61" t="s">
        <v>1636</v>
      </c>
      <c r="E176" s="61"/>
      <c r="F176" s="61"/>
      <c r="G176" s="61"/>
      <c r="H176" s="667">
        <v>1800000</v>
      </c>
      <c r="I176" s="667"/>
      <c r="J176" s="667"/>
      <c r="K176" s="667"/>
      <c r="L176" s="667"/>
      <c r="M176" s="667"/>
      <c r="N176" s="667">
        <v>1990900</v>
      </c>
      <c r="O176" s="667"/>
      <c r="P176" s="667"/>
      <c r="Q176" s="667"/>
      <c r="R176" s="667">
        <v>231736</v>
      </c>
      <c r="S176" s="667"/>
      <c r="T176" s="667"/>
      <c r="U176" s="667"/>
      <c r="V176" s="667"/>
      <c r="W176" s="62"/>
      <c r="X176" s="62" t="s">
        <v>1746</v>
      </c>
      <c r="Y176" s="62" t="s">
        <v>1747</v>
      </c>
    </row>
    <row r="177" spans="1:25" x14ac:dyDescent="0.2">
      <c r="A177" s="47" t="s">
        <v>189</v>
      </c>
      <c r="B177" s="47"/>
      <c r="C177" s="47"/>
      <c r="D177" s="45" t="s">
        <v>184</v>
      </c>
      <c r="E177" s="45"/>
      <c r="F177" s="45"/>
      <c r="G177" s="47" t="s">
        <v>185</v>
      </c>
      <c r="H177" s="666">
        <v>300000</v>
      </c>
      <c r="I177" s="666"/>
      <c r="J177" s="666"/>
      <c r="K177" s="666"/>
      <c r="L177" s="666"/>
      <c r="M177" s="666"/>
      <c r="N177" s="666">
        <v>335000</v>
      </c>
      <c r="O177" s="666"/>
      <c r="P177" s="666"/>
      <c r="Q177" s="666"/>
      <c r="R177" s="666">
        <v>335000</v>
      </c>
      <c r="S177" s="666"/>
      <c r="T177" s="666"/>
      <c r="U177" s="666"/>
      <c r="V177" s="666"/>
      <c r="W177" s="60"/>
      <c r="X177" s="60" t="s">
        <v>1748</v>
      </c>
      <c r="Y177" s="60" t="s">
        <v>86</v>
      </c>
    </row>
    <row r="178" spans="1:25" x14ac:dyDescent="0.2">
      <c r="A178" s="61" t="s">
        <v>189</v>
      </c>
      <c r="B178" s="61"/>
      <c r="C178" s="61"/>
      <c r="D178" s="61" t="s">
        <v>190</v>
      </c>
      <c r="E178" s="61"/>
      <c r="F178" s="61"/>
      <c r="G178" s="61"/>
      <c r="H178" s="667">
        <v>300000</v>
      </c>
      <c r="I178" s="667"/>
      <c r="J178" s="667"/>
      <c r="K178" s="667"/>
      <c r="L178" s="667"/>
      <c r="M178" s="667"/>
      <c r="N178" s="667">
        <v>335000</v>
      </c>
      <c r="O178" s="667"/>
      <c r="P178" s="667"/>
      <c r="Q178" s="667"/>
      <c r="R178" s="667">
        <v>335000</v>
      </c>
      <c r="S178" s="667"/>
      <c r="T178" s="667"/>
      <c r="U178" s="667"/>
      <c r="V178" s="667"/>
      <c r="W178" s="62"/>
      <c r="X178" s="62" t="s">
        <v>1748</v>
      </c>
      <c r="Y178" s="62" t="s">
        <v>86</v>
      </c>
    </row>
    <row r="179" spans="1:25" x14ac:dyDescent="0.2">
      <c r="A179" s="47" t="s">
        <v>191</v>
      </c>
      <c r="B179" s="47"/>
      <c r="C179" s="47"/>
      <c r="D179" s="45" t="s">
        <v>129</v>
      </c>
      <c r="E179" s="45"/>
      <c r="F179" s="45"/>
      <c r="G179" s="47" t="s">
        <v>130</v>
      </c>
      <c r="H179" s="666">
        <v>3700000</v>
      </c>
      <c r="I179" s="666"/>
      <c r="J179" s="666"/>
      <c r="K179" s="666"/>
      <c r="L179" s="666"/>
      <c r="M179" s="666"/>
      <c r="N179" s="666">
        <v>4550000</v>
      </c>
      <c r="O179" s="666"/>
      <c r="P179" s="666"/>
      <c r="Q179" s="666"/>
      <c r="R179" s="666">
        <v>2470399.5</v>
      </c>
      <c r="S179" s="666"/>
      <c r="T179" s="666"/>
      <c r="U179" s="666"/>
      <c r="V179" s="666"/>
      <c r="W179" s="60"/>
      <c r="X179" s="60" t="s">
        <v>1749</v>
      </c>
      <c r="Y179" s="60" t="s">
        <v>1750</v>
      </c>
    </row>
    <row r="180" spans="1:25" x14ac:dyDescent="0.2">
      <c r="A180" s="61" t="s">
        <v>191</v>
      </c>
      <c r="B180" s="61"/>
      <c r="C180" s="61"/>
      <c r="D180" s="61" t="s">
        <v>192</v>
      </c>
      <c r="E180" s="61"/>
      <c r="F180" s="61"/>
      <c r="G180" s="61"/>
      <c r="H180" s="667">
        <v>3700000</v>
      </c>
      <c r="I180" s="667"/>
      <c r="J180" s="667"/>
      <c r="K180" s="667"/>
      <c r="L180" s="667"/>
      <c r="M180" s="667"/>
      <c r="N180" s="667">
        <v>4550000</v>
      </c>
      <c r="O180" s="667"/>
      <c r="P180" s="667"/>
      <c r="Q180" s="667"/>
      <c r="R180" s="667">
        <v>2470399.5</v>
      </c>
      <c r="S180" s="667"/>
      <c r="T180" s="667"/>
      <c r="U180" s="667"/>
      <c r="V180" s="667"/>
      <c r="W180" s="62"/>
      <c r="X180" s="62" t="s">
        <v>1749</v>
      </c>
      <c r="Y180" s="62" t="s">
        <v>1750</v>
      </c>
    </row>
    <row r="181" spans="1:25" x14ac:dyDescent="0.2">
      <c r="A181" s="47" t="s">
        <v>193</v>
      </c>
      <c r="B181" s="47"/>
      <c r="C181" s="47"/>
      <c r="D181" s="45" t="s">
        <v>128</v>
      </c>
      <c r="E181" s="45"/>
      <c r="F181" s="45"/>
      <c r="G181" s="47" t="s">
        <v>1667</v>
      </c>
      <c r="H181" s="666">
        <v>310000</v>
      </c>
      <c r="I181" s="666"/>
      <c r="J181" s="666"/>
      <c r="K181" s="666"/>
      <c r="L181" s="666"/>
      <c r="M181" s="666"/>
      <c r="N181" s="666">
        <v>434000</v>
      </c>
      <c r="O181" s="666"/>
      <c r="P181" s="666"/>
      <c r="Q181" s="666"/>
      <c r="R181" s="666">
        <v>209398.52</v>
      </c>
      <c r="S181" s="666"/>
      <c r="T181" s="666"/>
      <c r="U181" s="666"/>
      <c r="V181" s="666"/>
      <c r="W181" s="60"/>
      <c r="X181" s="60" t="s">
        <v>1751</v>
      </c>
      <c r="Y181" s="60" t="s">
        <v>1752</v>
      </c>
    </row>
    <row r="182" spans="1:25" x14ac:dyDescent="0.2">
      <c r="A182" s="47" t="s">
        <v>193</v>
      </c>
      <c r="B182" s="47"/>
      <c r="C182" s="47"/>
      <c r="D182" s="45" t="s">
        <v>135</v>
      </c>
      <c r="E182" s="45"/>
      <c r="F182" s="45"/>
      <c r="G182" s="47" t="s">
        <v>136</v>
      </c>
      <c r="H182" s="666"/>
      <c r="I182" s="666"/>
      <c r="J182" s="666"/>
      <c r="K182" s="666"/>
      <c r="L182" s="666"/>
      <c r="M182" s="666"/>
      <c r="N182" s="666">
        <v>100000</v>
      </c>
      <c r="O182" s="666"/>
      <c r="P182" s="666"/>
      <c r="Q182" s="666"/>
      <c r="R182" s="666">
        <v>100000</v>
      </c>
      <c r="S182" s="666"/>
      <c r="T182" s="666"/>
      <c r="U182" s="666"/>
      <c r="V182" s="666"/>
      <c r="W182" s="60"/>
      <c r="X182" s="60" t="s">
        <v>82</v>
      </c>
      <c r="Y182" s="60" t="s">
        <v>86</v>
      </c>
    </row>
    <row r="183" spans="1:25" x14ac:dyDescent="0.2">
      <c r="A183" s="47" t="s">
        <v>193</v>
      </c>
      <c r="B183" s="47"/>
      <c r="C183" s="47"/>
      <c r="D183" s="45" t="s">
        <v>129</v>
      </c>
      <c r="E183" s="45"/>
      <c r="F183" s="45"/>
      <c r="G183" s="47" t="s">
        <v>130</v>
      </c>
      <c r="H183" s="666">
        <v>180000</v>
      </c>
      <c r="I183" s="666"/>
      <c r="J183" s="666"/>
      <c r="K183" s="666"/>
      <c r="L183" s="666"/>
      <c r="M183" s="666"/>
      <c r="N183" s="666">
        <v>258000</v>
      </c>
      <c r="O183" s="666"/>
      <c r="P183" s="666"/>
      <c r="Q183" s="666"/>
      <c r="R183" s="666">
        <v>62500</v>
      </c>
      <c r="S183" s="666"/>
      <c r="T183" s="666"/>
      <c r="U183" s="666"/>
      <c r="V183" s="666"/>
      <c r="W183" s="60"/>
      <c r="X183" s="60" t="s">
        <v>1753</v>
      </c>
      <c r="Y183" s="60" t="s">
        <v>1754</v>
      </c>
    </row>
    <row r="184" spans="1:25" x14ac:dyDescent="0.2">
      <c r="A184" s="47" t="s">
        <v>193</v>
      </c>
      <c r="B184" s="47"/>
      <c r="C184" s="47"/>
      <c r="D184" s="45" t="s">
        <v>131</v>
      </c>
      <c r="E184" s="45"/>
      <c r="F184" s="45"/>
      <c r="G184" s="47" t="s">
        <v>132</v>
      </c>
      <c r="H184" s="666">
        <v>40000</v>
      </c>
      <c r="I184" s="666"/>
      <c r="J184" s="666"/>
      <c r="K184" s="666"/>
      <c r="L184" s="666"/>
      <c r="M184" s="666"/>
      <c r="N184" s="666">
        <v>26000</v>
      </c>
      <c r="O184" s="666"/>
      <c r="P184" s="666"/>
      <c r="Q184" s="666"/>
      <c r="R184" s="666">
        <v>5977</v>
      </c>
      <c r="S184" s="666"/>
      <c r="T184" s="666"/>
      <c r="U184" s="666"/>
      <c r="V184" s="666"/>
      <c r="W184" s="60"/>
      <c r="X184" s="60" t="s">
        <v>1755</v>
      </c>
      <c r="Y184" s="60" t="s">
        <v>1756</v>
      </c>
    </row>
    <row r="185" spans="1:25" x14ac:dyDescent="0.2">
      <c r="A185" s="47" t="s">
        <v>193</v>
      </c>
      <c r="B185" s="47"/>
      <c r="C185" s="47"/>
      <c r="D185" s="45" t="s">
        <v>133</v>
      </c>
      <c r="E185" s="45"/>
      <c r="F185" s="45"/>
      <c r="G185" s="47" t="s">
        <v>1668</v>
      </c>
      <c r="H185" s="666">
        <v>500000</v>
      </c>
      <c r="I185" s="666"/>
      <c r="J185" s="666"/>
      <c r="K185" s="666"/>
      <c r="L185" s="666"/>
      <c r="M185" s="666"/>
      <c r="N185" s="666">
        <v>612000</v>
      </c>
      <c r="O185" s="666"/>
      <c r="P185" s="666"/>
      <c r="Q185" s="666"/>
      <c r="R185" s="666">
        <v>378433.78</v>
      </c>
      <c r="S185" s="666"/>
      <c r="T185" s="666"/>
      <c r="U185" s="666"/>
      <c r="V185" s="666"/>
      <c r="W185" s="60"/>
      <c r="X185" s="60" t="s">
        <v>1757</v>
      </c>
      <c r="Y185" s="60" t="s">
        <v>1758</v>
      </c>
    </row>
    <row r="186" spans="1:25" x14ac:dyDescent="0.2">
      <c r="A186" s="61" t="s">
        <v>193</v>
      </c>
      <c r="B186" s="61"/>
      <c r="C186" s="61"/>
      <c r="D186" s="61" t="s">
        <v>195</v>
      </c>
      <c r="E186" s="61"/>
      <c r="F186" s="61"/>
      <c r="G186" s="61"/>
      <c r="H186" s="667">
        <v>1030000</v>
      </c>
      <c r="I186" s="667"/>
      <c r="J186" s="667"/>
      <c r="K186" s="667"/>
      <c r="L186" s="667"/>
      <c r="M186" s="667"/>
      <c r="N186" s="667">
        <v>1430000</v>
      </c>
      <c r="O186" s="667"/>
      <c r="P186" s="667"/>
      <c r="Q186" s="667"/>
      <c r="R186" s="667">
        <v>756309.3</v>
      </c>
      <c r="S186" s="667"/>
      <c r="T186" s="667"/>
      <c r="U186" s="667"/>
      <c r="V186" s="667"/>
      <c r="W186" s="62"/>
      <c r="X186" s="62" t="s">
        <v>1723</v>
      </c>
      <c r="Y186" s="62" t="s">
        <v>1759</v>
      </c>
    </row>
    <row r="187" spans="1:25" x14ac:dyDescent="0.2">
      <c r="A187" s="47" t="s">
        <v>196</v>
      </c>
      <c r="B187" s="47"/>
      <c r="C187" s="47"/>
      <c r="D187" s="45" t="s">
        <v>163</v>
      </c>
      <c r="E187" s="45"/>
      <c r="F187" s="45"/>
      <c r="G187" s="47" t="s">
        <v>490</v>
      </c>
      <c r="H187" s="666">
        <v>100000</v>
      </c>
      <c r="I187" s="666"/>
      <c r="J187" s="666"/>
      <c r="K187" s="666"/>
      <c r="L187" s="666"/>
      <c r="M187" s="666"/>
      <c r="N187" s="666">
        <v>24200</v>
      </c>
      <c r="O187" s="666"/>
      <c r="P187" s="666"/>
      <c r="Q187" s="666"/>
      <c r="R187" s="666">
        <v>24200</v>
      </c>
      <c r="S187" s="666"/>
      <c r="T187" s="666"/>
      <c r="U187" s="666"/>
      <c r="V187" s="666"/>
      <c r="W187" s="60"/>
      <c r="X187" s="60" t="s">
        <v>1760</v>
      </c>
      <c r="Y187" s="60" t="s">
        <v>86</v>
      </c>
    </row>
    <row r="188" spans="1:25" x14ac:dyDescent="0.2">
      <c r="A188" s="47" t="s">
        <v>196</v>
      </c>
      <c r="B188" s="47"/>
      <c r="C188" s="47"/>
      <c r="D188" s="45" t="s">
        <v>128</v>
      </c>
      <c r="E188" s="45"/>
      <c r="F188" s="45"/>
      <c r="G188" s="47" t="s">
        <v>1667</v>
      </c>
      <c r="H188" s="666">
        <v>250000</v>
      </c>
      <c r="I188" s="666"/>
      <c r="J188" s="666"/>
      <c r="K188" s="666"/>
      <c r="L188" s="666"/>
      <c r="M188" s="666"/>
      <c r="N188" s="666">
        <v>213700</v>
      </c>
      <c r="O188" s="666"/>
      <c r="P188" s="666"/>
      <c r="Q188" s="666"/>
      <c r="R188" s="666">
        <v>213383.5</v>
      </c>
      <c r="S188" s="666"/>
      <c r="T188" s="666"/>
      <c r="U188" s="666"/>
      <c r="V188" s="666"/>
      <c r="W188" s="60"/>
      <c r="X188" s="60" t="s">
        <v>1761</v>
      </c>
      <c r="Y188" s="60" t="s">
        <v>1335</v>
      </c>
    </row>
    <row r="189" spans="1:25" x14ac:dyDescent="0.2">
      <c r="A189" s="47" t="s">
        <v>196</v>
      </c>
      <c r="B189" s="47"/>
      <c r="C189" s="47"/>
      <c r="D189" s="45" t="s">
        <v>135</v>
      </c>
      <c r="E189" s="45"/>
      <c r="F189" s="45"/>
      <c r="G189" s="47" t="s">
        <v>136</v>
      </c>
      <c r="H189" s="666">
        <v>50000</v>
      </c>
      <c r="I189" s="666"/>
      <c r="J189" s="666"/>
      <c r="K189" s="666"/>
      <c r="L189" s="666"/>
      <c r="M189" s="666"/>
      <c r="N189" s="666"/>
      <c r="O189" s="666"/>
      <c r="P189" s="666"/>
      <c r="Q189" s="666"/>
      <c r="R189" s="666"/>
      <c r="S189" s="666"/>
      <c r="T189" s="666"/>
      <c r="U189" s="666"/>
      <c r="V189" s="666"/>
      <c r="W189" s="60"/>
      <c r="X189" s="60" t="s">
        <v>143</v>
      </c>
      <c r="Y189" s="60" t="s">
        <v>82</v>
      </c>
    </row>
    <row r="190" spans="1:25" x14ac:dyDescent="0.2">
      <c r="A190" s="47" t="s">
        <v>196</v>
      </c>
      <c r="B190" s="47"/>
      <c r="C190" s="47"/>
      <c r="D190" s="45" t="s">
        <v>129</v>
      </c>
      <c r="E190" s="45"/>
      <c r="F190" s="45"/>
      <c r="G190" s="47" t="s">
        <v>130</v>
      </c>
      <c r="H190" s="666">
        <v>1000000</v>
      </c>
      <c r="I190" s="666"/>
      <c r="J190" s="666"/>
      <c r="K190" s="666"/>
      <c r="L190" s="666"/>
      <c r="M190" s="666"/>
      <c r="N190" s="666">
        <v>1379500</v>
      </c>
      <c r="O190" s="666"/>
      <c r="P190" s="666"/>
      <c r="Q190" s="666"/>
      <c r="R190" s="666">
        <v>1240187.1000000001</v>
      </c>
      <c r="S190" s="666"/>
      <c r="T190" s="666"/>
      <c r="U190" s="666"/>
      <c r="V190" s="666"/>
      <c r="W190" s="60"/>
      <c r="X190" s="60" t="s">
        <v>1762</v>
      </c>
      <c r="Y190" s="60" t="s">
        <v>1763</v>
      </c>
    </row>
    <row r="191" spans="1:25" x14ac:dyDescent="0.2">
      <c r="A191" s="47" t="s">
        <v>196</v>
      </c>
      <c r="B191" s="47"/>
      <c r="C191" s="47"/>
      <c r="D191" s="45" t="s">
        <v>140</v>
      </c>
      <c r="E191" s="45"/>
      <c r="F191" s="45"/>
      <c r="G191" s="47" t="s">
        <v>141</v>
      </c>
      <c r="H191" s="666">
        <v>2000000</v>
      </c>
      <c r="I191" s="666"/>
      <c r="J191" s="666"/>
      <c r="K191" s="666"/>
      <c r="L191" s="666"/>
      <c r="M191" s="666"/>
      <c r="N191" s="666">
        <v>2113800</v>
      </c>
      <c r="O191" s="666"/>
      <c r="P191" s="666"/>
      <c r="Q191" s="666"/>
      <c r="R191" s="666">
        <v>2113735.5299999998</v>
      </c>
      <c r="S191" s="666"/>
      <c r="T191" s="666"/>
      <c r="U191" s="666"/>
      <c r="V191" s="666"/>
      <c r="W191" s="60"/>
      <c r="X191" s="60" t="s">
        <v>1764</v>
      </c>
      <c r="Y191" s="60" t="s">
        <v>86</v>
      </c>
    </row>
    <row r="192" spans="1:25" x14ac:dyDescent="0.2">
      <c r="A192" s="47" t="s">
        <v>196</v>
      </c>
      <c r="B192" s="47"/>
      <c r="C192" s="47"/>
      <c r="D192" s="45" t="s">
        <v>142</v>
      </c>
      <c r="E192" s="45"/>
      <c r="F192" s="45"/>
      <c r="G192" s="47" t="s">
        <v>484</v>
      </c>
      <c r="H192" s="666">
        <v>34778900</v>
      </c>
      <c r="I192" s="666"/>
      <c r="J192" s="666"/>
      <c r="K192" s="666"/>
      <c r="L192" s="666"/>
      <c r="M192" s="666"/>
      <c r="N192" s="666">
        <v>64632800</v>
      </c>
      <c r="O192" s="666"/>
      <c r="P192" s="666"/>
      <c r="Q192" s="666"/>
      <c r="R192" s="666">
        <v>13390497.119999999</v>
      </c>
      <c r="S192" s="666"/>
      <c r="T192" s="666"/>
      <c r="U192" s="666"/>
      <c r="V192" s="666"/>
      <c r="W192" s="60"/>
      <c r="X192" s="60" t="s">
        <v>1765</v>
      </c>
      <c r="Y192" s="60" t="s">
        <v>1766</v>
      </c>
    </row>
    <row r="193" spans="1:25" x14ac:dyDescent="0.2">
      <c r="A193" s="47" t="s">
        <v>196</v>
      </c>
      <c r="B193" s="47"/>
      <c r="C193" s="47"/>
      <c r="D193" s="45" t="s">
        <v>147</v>
      </c>
      <c r="E193" s="45"/>
      <c r="F193" s="45"/>
      <c r="G193" s="47" t="s">
        <v>148</v>
      </c>
      <c r="H193" s="666"/>
      <c r="I193" s="666"/>
      <c r="J193" s="666"/>
      <c r="K193" s="666"/>
      <c r="L193" s="666"/>
      <c r="M193" s="666"/>
      <c r="N193" s="666">
        <v>2004000</v>
      </c>
      <c r="O193" s="666"/>
      <c r="P193" s="666"/>
      <c r="Q193" s="666"/>
      <c r="R193" s="666">
        <v>2044167.95</v>
      </c>
      <c r="S193" s="666"/>
      <c r="T193" s="666"/>
      <c r="U193" s="666"/>
      <c r="V193" s="666"/>
      <c r="W193" s="60"/>
      <c r="X193" s="60" t="s">
        <v>82</v>
      </c>
      <c r="Y193" s="60" t="s">
        <v>1767</v>
      </c>
    </row>
    <row r="194" spans="1:25" x14ac:dyDescent="0.2">
      <c r="A194" s="61" t="s">
        <v>196</v>
      </c>
      <c r="B194" s="61"/>
      <c r="C194" s="61"/>
      <c r="D194" s="61" t="s">
        <v>1194</v>
      </c>
      <c r="E194" s="61"/>
      <c r="F194" s="61"/>
      <c r="G194" s="61"/>
      <c r="H194" s="667">
        <v>38178900</v>
      </c>
      <c r="I194" s="667"/>
      <c r="J194" s="667"/>
      <c r="K194" s="667"/>
      <c r="L194" s="667"/>
      <c r="M194" s="667"/>
      <c r="N194" s="667">
        <v>70368000</v>
      </c>
      <c r="O194" s="667"/>
      <c r="P194" s="667"/>
      <c r="Q194" s="667"/>
      <c r="R194" s="667">
        <v>19026171.199999999</v>
      </c>
      <c r="S194" s="667"/>
      <c r="T194" s="667"/>
      <c r="U194" s="667"/>
      <c r="V194" s="667"/>
      <c r="W194" s="62"/>
      <c r="X194" s="62" t="s">
        <v>1768</v>
      </c>
      <c r="Y194" s="62" t="s">
        <v>1769</v>
      </c>
    </row>
    <row r="195" spans="1:25" x14ac:dyDescent="0.2">
      <c r="A195" s="47" t="s">
        <v>84</v>
      </c>
      <c r="B195" s="47"/>
      <c r="C195" s="47"/>
      <c r="D195" s="45" t="s">
        <v>178</v>
      </c>
      <c r="E195" s="45"/>
      <c r="F195" s="45"/>
      <c r="G195" s="47" t="s">
        <v>179</v>
      </c>
      <c r="H195" s="666">
        <v>30000</v>
      </c>
      <c r="I195" s="666"/>
      <c r="J195" s="666"/>
      <c r="K195" s="666"/>
      <c r="L195" s="666"/>
      <c r="M195" s="666"/>
      <c r="N195" s="666">
        <v>30000</v>
      </c>
      <c r="O195" s="666"/>
      <c r="P195" s="666"/>
      <c r="Q195" s="666"/>
      <c r="R195" s="666"/>
      <c r="S195" s="666"/>
      <c r="T195" s="666"/>
      <c r="U195" s="666"/>
      <c r="V195" s="666"/>
      <c r="W195" s="60"/>
      <c r="X195" s="60" t="s">
        <v>143</v>
      </c>
      <c r="Y195" s="60" t="s">
        <v>143</v>
      </c>
    </row>
    <row r="196" spans="1:25" x14ac:dyDescent="0.2">
      <c r="A196" s="47" t="s">
        <v>84</v>
      </c>
      <c r="B196" s="47"/>
      <c r="C196" s="47"/>
      <c r="D196" s="45" t="s">
        <v>128</v>
      </c>
      <c r="E196" s="45"/>
      <c r="F196" s="45"/>
      <c r="G196" s="47" t="s">
        <v>1667</v>
      </c>
      <c r="H196" s="666">
        <v>80000</v>
      </c>
      <c r="I196" s="666"/>
      <c r="J196" s="666"/>
      <c r="K196" s="666"/>
      <c r="L196" s="666"/>
      <c r="M196" s="666"/>
      <c r="N196" s="666">
        <v>220000</v>
      </c>
      <c r="O196" s="666"/>
      <c r="P196" s="666"/>
      <c r="Q196" s="666"/>
      <c r="R196" s="666">
        <v>174176</v>
      </c>
      <c r="S196" s="666"/>
      <c r="T196" s="666"/>
      <c r="U196" s="666"/>
      <c r="V196" s="666"/>
      <c r="W196" s="60"/>
      <c r="X196" s="60" t="s">
        <v>1770</v>
      </c>
      <c r="Y196" s="60" t="s">
        <v>1771</v>
      </c>
    </row>
    <row r="197" spans="1:25" x14ac:dyDescent="0.2">
      <c r="A197" s="47" t="s">
        <v>84</v>
      </c>
      <c r="B197" s="47"/>
      <c r="C197" s="47"/>
      <c r="D197" s="45" t="s">
        <v>135</v>
      </c>
      <c r="E197" s="45"/>
      <c r="F197" s="45"/>
      <c r="G197" s="47" t="s">
        <v>136</v>
      </c>
      <c r="H197" s="666">
        <v>40000</v>
      </c>
      <c r="I197" s="666"/>
      <c r="J197" s="666"/>
      <c r="K197" s="666"/>
      <c r="L197" s="666"/>
      <c r="M197" s="666"/>
      <c r="N197" s="666">
        <v>40000</v>
      </c>
      <c r="O197" s="666"/>
      <c r="P197" s="666"/>
      <c r="Q197" s="666"/>
      <c r="R197" s="666"/>
      <c r="S197" s="666"/>
      <c r="T197" s="666"/>
      <c r="U197" s="666"/>
      <c r="V197" s="666"/>
      <c r="W197" s="60"/>
      <c r="X197" s="60" t="s">
        <v>143</v>
      </c>
      <c r="Y197" s="60" t="s">
        <v>143</v>
      </c>
    </row>
    <row r="198" spans="1:25" x14ac:dyDescent="0.2">
      <c r="A198" s="47" t="s">
        <v>84</v>
      </c>
      <c r="B198" s="47"/>
      <c r="C198" s="47"/>
      <c r="D198" s="45" t="s">
        <v>181</v>
      </c>
      <c r="E198" s="45"/>
      <c r="F198" s="45"/>
      <c r="G198" s="47" t="s">
        <v>182</v>
      </c>
      <c r="H198" s="666">
        <v>5000</v>
      </c>
      <c r="I198" s="666"/>
      <c r="J198" s="666"/>
      <c r="K198" s="666"/>
      <c r="L198" s="666"/>
      <c r="M198" s="666"/>
      <c r="N198" s="666">
        <v>20000</v>
      </c>
      <c r="O198" s="666"/>
      <c r="P198" s="666"/>
      <c r="Q198" s="666"/>
      <c r="R198" s="666">
        <v>18077.400000000001</v>
      </c>
      <c r="S198" s="666"/>
      <c r="T198" s="666"/>
      <c r="U198" s="666"/>
      <c r="V198" s="666"/>
      <c r="W198" s="60"/>
      <c r="X198" s="60" t="s">
        <v>1772</v>
      </c>
      <c r="Y198" s="60" t="s">
        <v>1773</v>
      </c>
    </row>
    <row r="199" spans="1:25" x14ac:dyDescent="0.2">
      <c r="A199" s="47" t="s">
        <v>84</v>
      </c>
      <c r="B199" s="47"/>
      <c r="C199" s="47"/>
      <c r="D199" s="45" t="s">
        <v>129</v>
      </c>
      <c r="E199" s="45"/>
      <c r="F199" s="45"/>
      <c r="G199" s="47" t="s">
        <v>130</v>
      </c>
      <c r="H199" s="666">
        <v>6225000</v>
      </c>
      <c r="I199" s="666"/>
      <c r="J199" s="666"/>
      <c r="K199" s="666"/>
      <c r="L199" s="666"/>
      <c r="M199" s="666"/>
      <c r="N199" s="666">
        <v>6017400</v>
      </c>
      <c r="O199" s="666"/>
      <c r="P199" s="666"/>
      <c r="Q199" s="666"/>
      <c r="R199" s="666">
        <v>3473905.57</v>
      </c>
      <c r="S199" s="666"/>
      <c r="T199" s="666"/>
      <c r="U199" s="666"/>
      <c r="V199" s="666"/>
      <c r="W199" s="60"/>
      <c r="X199" s="60" t="s">
        <v>1774</v>
      </c>
      <c r="Y199" s="60" t="s">
        <v>1775</v>
      </c>
    </row>
    <row r="200" spans="1:25" x14ac:dyDescent="0.2">
      <c r="A200" s="47" t="s">
        <v>84</v>
      </c>
      <c r="B200" s="47"/>
      <c r="C200" s="47"/>
      <c r="D200" s="45" t="s">
        <v>131</v>
      </c>
      <c r="E200" s="45"/>
      <c r="F200" s="45"/>
      <c r="G200" s="47" t="s">
        <v>132</v>
      </c>
      <c r="H200" s="666">
        <v>70000</v>
      </c>
      <c r="I200" s="666"/>
      <c r="J200" s="666"/>
      <c r="K200" s="666"/>
      <c r="L200" s="666"/>
      <c r="M200" s="666"/>
      <c r="N200" s="666">
        <v>70000</v>
      </c>
      <c r="O200" s="666"/>
      <c r="P200" s="666"/>
      <c r="Q200" s="666"/>
      <c r="R200" s="666">
        <v>53369</v>
      </c>
      <c r="S200" s="666"/>
      <c r="T200" s="666"/>
      <c r="U200" s="666"/>
      <c r="V200" s="666"/>
      <c r="W200" s="60"/>
      <c r="X200" s="60" t="s">
        <v>1776</v>
      </c>
      <c r="Y200" s="60" t="s">
        <v>1776</v>
      </c>
    </row>
    <row r="201" spans="1:25" x14ac:dyDescent="0.2">
      <c r="A201" s="47" t="s">
        <v>84</v>
      </c>
      <c r="B201" s="47"/>
      <c r="C201" s="47"/>
      <c r="D201" s="45" t="s">
        <v>133</v>
      </c>
      <c r="E201" s="45"/>
      <c r="F201" s="45"/>
      <c r="G201" s="47" t="s">
        <v>1668</v>
      </c>
      <c r="H201" s="666">
        <v>150000</v>
      </c>
      <c r="I201" s="666"/>
      <c r="J201" s="666"/>
      <c r="K201" s="666"/>
      <c r="L201" s="666"/>
      <c r="M201" s="666"/>
      <c r="N201" s="666">
        <v>510000</v>
      </c>
      <c r="O201" s="666"/>
      <c r="P201" s="666"/>
      <c r="Q201" s="666"/>
      <c r="R201" s="666">
        <v>398033</v>
      </c>
      <c r="S201" s="666"/>
      <c r="T201" s="666"/>
      <c r="U201" s="666"/>
      <c r="V201" s="666"/>
      <c r="W201" s="60"/>
      <c r="X201" s="60" t="s">
        <v>1777</v>
      </c>
      <c r="Y201" s="60" t="s">
        <v>1778</v>
      </c>
    </row>
    <row r="202" spans="1:25" x14ac:dyDescent="0.2">
      <c r="A202" s="47" t="s">
        <v>84</v>
      </c>
      <c r="B202" s="47"/>
      <c r="C202" s="47"/>
      <c r="D202" s="45" t="s">
        <v>175</v>
      </c>
      <c r="E202" s="45"/>
      <c r="F202" s="45"/>
      <c r="G202" s="47" t="s">
        <v>176</v>
      </c>
      <c r="H202" s="666"/>
      <c r="I202" s="666"/>
      <c r="J202" s="666"/>
      <c r="K202" s="666"/>
      <c r="L202" s="666"/>
      <c r="M202" s="666"/>
      <c r="N202" s="666">
        <v>348400</v>
      </c>
      <c r="O202" s="666"/>
      <c r="P202" s="666"/>
      <c r="Q202" s="666"/>
      <c r="R202" s="666"/>
      <c r="S202" s="666"/>
      <c r="T202" s="666"/>
      <c r="U202" s="666"/>
      <c r="V202" s="666"/>
      <c r="W202" s="60"/>
      <c r="X202" s="60" t="s">
        <v>82</v>
      </c>
      <c r="Y202" s="60" t="s">
        <v>143</v>
      </c>
    </row>
    <row r="203" spans="1:25" x14ac:dyDescent="0.2">
      <c r="A203" s="47" t="s">
        <v>84</v>
      </c>
      <c r="B203" s="47"/>
      <c r="C203" s="47"/>
      <c r="D203" s="45" t="s">
        <v>170</v>
      </c>
      <c r="E203" s="45"/>
      <c r="F203" s="45"/>
      <c r="G203" s="47" t="s">
        <v>171</v>
      </c>
      <c r="H203" s="666">
        <v>100000</v>
      </c>
      <c r="I203" s="666"/>
      <c r="J203" s="666"/>
      <c r="K203" s="666"/>
      <c r="L203" s="666"/>
      <c r="M203" s="666"/>
      <c r="N203" s="666">
        <v>100000</v>
      </c>
      <c r="O203" s="666"/>
      <c r="P203" s="666"/>
      <c r="Q203" s="666"/>
      <c r="R203" s="666"/>
      <c r="S203" s="666"/>
      <c r="T203" s="666"/>
      <c r="U203" s="666"/>
      <c r="V203" s="666"/>
      <c r="W203" s="60"/>
      <c r="X203" s="60" t="s">
        <v>143</v>
      </c>
      <c r="Y203" s="60" t="s">
        <v>143</v>
      </c>
    </row>
    <row r="204" spans="1:25" x14ac:dyDescent="0.2">
      <c r="A204" s="61" t="s">
        <v>84</v>
      </c>
      <c r="B204" s="61"/>
      <c r="C204" s="61"/>
      <c r="D204" s="61" t="s">
        <v>1191</v>
      </c>
      <c r="E204" s="61"/>
      <c r="F204" s="61"/>
      <c r="G204" s="61"/>
      <c r="H204" s="667">
        <v>6700000</v>
      </c>
      <c r="I204" s="667"/>
      <c r="J204" s="667"/>
      <c r="K204" s="667"/>
      <c r="L204" s="667"/>
      <c r="M204" s="667"/>
      <c r="N204" s="667">
        <v>7355800</v>
      </c>
      <c r="O204" s="667"/>
      <c r="P204" s="667"/>
      <c r="Q204" s="667"/>
      <c r="R204" s="667">
        <v>4117560.97</v>
      </c>
      <c r="S204" s="667"/>
      <c r="T204" s="667"/>
      <c r="U204" s="667"/>
      <c r="V204" s="667"/>
      <c r="W204" s="62"/>
      <c r="X204" s="62" t="s">
        <v>1779</v>
      </c>
      <c r="Y204" s="62" t="s">
        <v>1780</v>
      </c>
    </row>
    <row r="205" spans="1:25" x14ac:dyDescent="0.2">
      <c r="A205" s="47" t="s">
        <v>198</v>
      </c>
      <c r="B205" s="47"/>
      <c r="C205" s="47"/>
      <c r="D205" s="45" t="s">
        <v>163</v>
      </c>
      <c r="E205" s="45"/>
      <c r="F205" s="45"/>
      <c r="G205" s="47" t="s">
        <v>490</v>
      </c>
      <c r="H205" s="666">
        <v>300000</v>
      </c>
      <c r="I205" s="666"/>
      <c r="J205" s="666"/>
      <c r="K205" s="666"/>
      <c r="L205" s="666"/>
      <c r="M205" s="666"/>
      <c r="N205" s="666">
        <v>938300</v>
      </c>
      <c r="O205" s="666"/>
      <c r="P205" s="666"/>
      <c r="Q205" s="666"/>
      <c r="R205" s="666">
        <v>938149.3</v>
      </c>
      <c r="S205" s="666"/>
      <c r="T205" s="666"/>
      <c r="U205" s="666"/>
      <c r="V205" s="666"/>
      <c r="W205" s="60"/>
      <c r="X205" s="60" t="s">
        <v>1781</v>
      </c>
      <c r="Y205" s="60" t="s">
        <v>197</v>
      </c>
    </row>
    <row r="206" spans="1:25" x14ac:dyDescent="0.2">
      <c r="A206" s="47" t="s">
        <v>198</v>
      </c>
      <c r="B206" s="47"/>
      <c r="C206" s="47"/>
      <c r="D206" s="45" t="s">
        <v>128</v>
      </c>
      <c r="E206" s="45"/>
      <c r="F206" s="45"/>
      <c r="G206" s="47" t="s">
        <v>1667</v>
      </c>
      <c r="H206" s="666">
        <v>100000</v>
      </c>
      <c r="I206" s="666"/>
      <c r="J206" s="666"/>
      <c r="K206" s="666"/>
      <c r="L206" s="666"/>
      <c r="M206" s="666"/>
      <c r="N206" s="666">
        <v>90500</v>
      </c>
      <c r="O206" s="666"/>
      <c r="P206" s="666"/>
      <c r="Q206" s="666"/>
      <c r="R206" s="666">
        <v>90496.5</v>
      </c>
      <c r="S206" s="666"/>
      <c r="T206" s="666"/>
      <c r="U206" s="666"/>
      <c r="V206" s="666"/>
      <c r="W206" s="60"/>
      <c r="X206" s="60" t="s">
        <v>1782</v>
      </c>
      <c r="Y206" s="60" t="s">
        <v>86</v>
      </c>
    </row>
    <row r="207" spans="1:25" x14ac:dyDescent="0.2">
      <c r="A207" s="47" t="s">
        <v>198</v>
      </c>
      <c r="B207" s="47"/>
      <c r="C207" s="47"/>
      <c r="D207" s="45" t="s">
        <v>135</v>
      </c>
      <c r="E207" s="45"/>
      <c r="F207" s="45"/>
      <c r="G207" s="47" t="s">
        <v>136</v>
      </c>
      <c r="H207" s="666">
        <v>100000</v>
      </c>
      <c r="I207" s="666"/>
      <c r="J207" s="666"/>
      <c r="K207" s="666"/>
      <c r="L207" s="666"/>
      <c r="M207" s="666"/>
      <c r="N207" s="666">
        <v>153700</v>
      </c>
      <c r="O207" s="666"/>
      <c r="P207" s="666"/>
      <c r="Q207" s="666"/>
      <c r="R207" s="666">
        <v>153679.70000000001</v>
      </c>
      <c r="S207" s="666"/>
      <c r="T207" s="666"/>
      <c r="U207" s="666"/>
      <c r="V207" s="666"/>
      <c r="W207" s="60"/>
      <c r="X207" s="60" t="s">
        <v>1783</v>
      </c>
      <c r="Y207" s="60" t="s">
        <v>194</v>
      </c>
    </row>
    <row r="208" spans="1:25" x14ac:dyDescent="0.2">
      <c r="A208" s="47" t="s">
        <v>198</v>
      </c>
      <c r="B208" s="47"/>
      <c r="C208" s="47"/>
      <c r="D208" s="45" t="s">
        <v>129</v>
      </c>
      <c r="E208" s="45"/>
      <c r="F208" s="45"/>
      <c r="G208" s="47" t="s">
        <v>130</v>
      </c>
      <c r="H208" s="666">
        <v>4000000</v>
      </c>
      <c r="I208" s="666"/>
      <c r="J208" s="666"/>
      <c r="K208" s="666"/>
      <c r="L208" s="666"/>
      <c r="M208" s="666"/>
      <c r="N208" s="666">
        <v>4085600</v>
      </c>
      <c r="O208" s="666"/>
      <c r="P208" s="666"/>
      <c r="Q208" s="666"/>
      <c r="R208" s="666">
        <v>3983244.96</v>
      </c>
      <c r="S208" s="666"/>
      <c r="T208" s="666"/>
      <c r="U208" s="666"/>
      <c r="V208" s="666"/>
      <c r="W208" s="60"/>
      <c r="X208" s="60" t="s">
        <v>1784</v>
      </c>
      <c r="Y208" s="60" t="s">
        <v>1785</v>
      </c>
    </row>
    <row r="209" spans="1:25" x14ac:dyDescent="0.2">
      <c r="A209" s="47" t="s">
        <v>198</v>
      </c>
      <c r="B209" s="47"/>
      <c r="C209" s="47"/>
      <c r="D209" s="45" t="s">
        <v>140</v>
      </c>
      <c r="E209" s="45"/>
      <c r="F209" s="45"/>
      <c r="G209" s="47" t="s">
        <v>141</v>
      </c>
      <c r="H209" s="666">
        <v>2000000</v>
      </c>
      <c r="I209" s="666"/>
      <c r="J209" s="666"/>
      <c r="K209" s="666"/>
      <c r="L209" s="666"/>
      <c r="M209" s="666"/>
      <c r="N209" s="666">
        <v>3250700</v>
      </c>
      <c r="O209" s="666"/>
      <c r="P209" s="666"/>
      <c r="Q209" s="666"/>
      <c r="R209" s="666">
        <v>3250686.16</v>
      </c>
      <c r="S209" s="666"/>
      <c r="T209" s="666"/>
      <c r="U209" s="666"/>
      <c r="V209" s="666"/>
      <c r="W209" s="60"/>
      <c r="X209" s="60" t="s">
        <v>1786</v>
      </c>
      <c r="Y209" s="60" t="s">
        <v>86</v>
      </c>
    </row>
    <row r="210" spans="1:25" x14ac:dyDescent="0.2">
      <c r="A210" s="47" t="s">
        <v>198</v>
      </c>
      <c r="B210" s="47"/>
      <c r="C210" s="47"/>
      <c r="D210" s="45" t="s">
        <v>142</v>
      </c>
      <c r="E210" s="45"/>
      <c r="F210" s="45"/>
      <c r="G210" s="47" t="s">
        <v>484</v>
      </c>
      <c r="H210" s="666">
        <v>8500000</v>
      </c>
      <c r="I210" s="666"/>
      <c r="J210" s="666"/>
      <c r="K210" s="666"/>
      <c r="L210" s="666"/>
      <c r="M210" s="666"/>
      <c r="N210" s="666">
        <v>7856000</v>
      </c>
      <c r="O210" s="666"/>
      <c r="P210" s="666"/>
      <c r="Q210" s="666"/>
      <c r="R210" s="666">
        <v>6854188.9900000002</v>
      </c>
      <c r="S210" s="666"/>
      <c r="T210" s="666"/>
      <c r="U210" s="666"/>
      <c r="V210" s="666"/>
      <c r="W210" s="60"/>
      <c r="X210" s="60" t="s">
        <v>1787</v>
      </c>
      <c r="Y210" s="60" t="s">
        <v>1788</v>
      </c>
    </row>
    <row r="211" spans="1:25" x14ac:dyDescent="0.2">
      <c r="A211" s="47" t="s">
        <v>198</v>
      </c>
      <c r="B211" s="47"/>
      <c r="C211" s="47"/>
      <c r="D211" s="45" t="s">
        <v>147</v>
      </c>
      <c r="E211" s="45"/>
      <c r="F211" s="45"/>
      <c r="G211" s="47" t="s">
        <v>148</v>
      </c>
      <c r="H211" s="666">
        <v>3000000</v>
      </c>
      <c r="I211" s="666"/>
      <c r="J211" s="666"/>
      <c r="K211" s="666"/>
      <c r="L211" s="666"/>
      <c r="M211" s="666"/>
      <c r="N211" s="666">
        <v>2890000</v>
      </c>
      <c r="O211" s="666"/>
      <c r="P211" s="666"/>
      <c r="Q211" s="666"/>
      <c r="R211" s="666">
        <v>2664651.14</v>
      </c>
      <c r="S211" s="666"/>
      <c r="T211" s="666"/>
      <c r="U211" s="666"/>
      <c r="V211" s="666"/>
      <c r="W211" s="60"/>
      <c r="X211" s="60" t="s">
        <v>1789</v>
      </c>
      <c r="Y211" s="60" t="s">
        <v>1790</v>
      </c>
    </row>
    <row r="212" spans="1:25" x14ac:dyDescent="0.2">
      <c r="A212" s="61" t="s">
        <v>198</v>
      </c>
      <c r="B212" s="61"/>
      <c r="C212" s="61"/>
      <c r="D212" s="61" t="s">
        <v>199</v>
      </c>
      <c r="E212" s="61"/>
      <c r="F212" s="61"/>
      <c r="G212" s="61"/>
      <c r="H212" s="667">
        <v>18000000</v>
      </c>
      <c r="I212" s="667"/>
      <c r="J212" s="667"/>
      <c r="K212" s="667"/>
      <c r="L212" s="667"/>
      <c r="M212" s="667"/>
      <c r="N212" s="667">
        <v>19264800</v>
      </c>
      <c r="O212" s="667"/>
      <c r="P212" s="667"/>
      <c r="Q212" s="667"/>
      <c r="R212" s="667">
        <v>17935096.75</v>
      </c>
      <c r="S212" s="667"/>
      <c r="T212" s="667"/>
      <c r="U212" s="667"/>
      <c r="V212" s="667"/>
      <c r="W212" s="62"/>
      <c r="X212" s="62" t="s">
        <v>1791</v>
      </c>
      <c r="Y212" s="62" t="s">
        <v>1792</v>
      </c>
    </row>
    <row r="213" spans="1:25" x14ac:dyDescent="0.2">
      <c r="A213" s="47" t="s">
        <v>200</v>
      </c>
      <c r="B213" s="47"/>
      <c r="C213" s="47"/>
      <c r="D213" s="45" t="s">
        <v>183</v>
      </c>
      <c r="E213" s="45"/>
      <c r="F213" s="45"/>
      <c r="G213" s="47" t="s">
        <v>1714</v>
      </c>
      <c r="H213" s="666"/>
      <c r="I213" s="666"/>
      <c r="J213" s="666"/>
      <c r="K213" s="666"/>
      <c r="L213" s="666"/>
      <c r="M213" s="666"/>
      <c r="N213" s="666">
        <v>45000</v>
      </c>
      <c r="O213" s="666"/>
      <c r="P213" s="666"/>
      <c r="Q213" s="666"/>
      <c r="R213" s="666">
        <v>45000</v>
      </c>
      <c r="S213" s="666"/>
      <c r="T213" s="666"/>
      <c r="U213" s="666"/>
      <c r="V213" s="666"/>
      <c r="W213" s="60"/>
      <c r="X213" s="60" t="s">
        <v>82</v>
      </c>
      <c r="Y213" s="60" t="s">
        <v>86</v>
      </c>
    </row>
    <row r="214" spans="1:25" x14ac:dyDescent="0.2">
      <c r="A214" s="47" t="s">
        <v>200</v>
      </c>
      <c r="B214" s="47"/>
      <c r="C214" s="47"/>
      <c r="D214" s="45" t="s">
        <v>174</v>
      </c>
      <c r="E214" s="45"/>
      <c r="F214" s="45"/>
      <c r="G214" s="47" t="s">
        <v>1739</v>
      </c>
      <c r="H214" s="666"/>
      <c r="I214" s="666"/>
      <c r="J214" s="666"/>
      <c r="K214" s="666"/>
      <c r="L214" s="666"/>
      <c r="M214" s="666"/>
      <c r="N214" s="666">
        <v>80000</v>
      </c>
      <c r="O214" s="666"/>
      <c r="P214" s="666"/>
      <c r="Q214" s="666"/>
      <c r="R214" s="666">
        <v>80000</v>
      </c>
      <c r="S214" s="666"/>
      <c r="T214" s="666"/>
      <c r="U214" s="666"/>
      <c r="V214" s="666"/>
      <c r="W214" s="60"/>
      <c r="X214" s="60" t="s">
        <v>82</v>
      </c>
      <c r="Y214" s="60" t="s">
        <v>86</v>
      </c>
    </row>
    <row r="215" spans="1:25" x14ac:dyDescent="0.2">
      <c r="A215" s="47" t="s">
        <v>200</v>
      </c>
      <c r="B215" s="47"/>
      <c r="C215" s="47"/>
      <c r="D215" s="45" t="s">
        <v>166</v>
      </c>
      <c r="E215" s="45"/>
      <c r="F215" s="45"/>
      <c r="G215" s="47" t="s">
        <v>1193</v>
      </c>
      <c r="H215" s="666"/>
      <c r="I215" s="666"/>
      <c r="J215" s="666"/>
      <c r="K215" s="666"/>
      <c r="L215" s="666"/>
      <c r="M215" s="666"/>
      <c r="N215" s="666">
        <v>70000</v>
      </c>
      <c r="O215" s="666"/>
      <c r="P215" s="666"/>
      <c r="Q215" s="666"/>
      <c r="R215" s="666">
        <v>70000</v>
      </c>
      <c r="S215" s="666"/>
      <c r="T215" s="666"/>
      <c r="U215" s="666"/>
      <c r="V215" s="666"/>
      <c r="W215" s="60"/>
      <c r="X215" s="60" t="s">
        <v>82</v>
      </c>
      <c r="Y215" s="60" t="s">
        <v>86</v>
      </c>
    </row>
    <row r="216" spans="1:25" x14ac:dyDescent="0.2">
      <c r="A216" s="47" t="s">
        <v>200</v>
      </c>
      <c r="B216" s="47"/>
      <c r="C216" s="47"/>
      <c r="D216" s="45" t="s">
        <v>175</v>
      </c>
      <c r="E216" s="45"/>
      <c r="F216" s="45"/>
      <c r="G216" s="47" t="s">
        <v>176</v>
      </c>
      <c r="H216" s="666">
        <v>10500000</v>
      </c>
      <c r="I216" s="666"/>
      <c r="J216" s="666"/>
      <c r="K216" s="666"/>
      <c r="L216" s="666"/>
      <c r="M216" s="666"/>
      <c r="N216" s="666">
        <v>16825400</v>
      </c>
      <c r="O216" s="666"/>
      <c r="P216" s="666"/>
      <c r="Q216" s="666"/>
      <c r="R216" s="666">
        <v>5760000</v>
      </c>
      <c r="S216" s="666"/>
      <c r="T216" s="666"/>
      <c r="U216" s="666"/>
      <c r="V216" s="666"/>
      <c r="W216" s="60"/>
      <c r="X216" s="60" t="s">
        <v>1793</v>
      </c>
      <c r="Y216" s="60" t="s">
        <v>1794</v>
      </c>
    </row>
    <row r="217" spans="1:25" x14ac:dyDescent="0.2">
      <c r="A217" s="47" t="s">
        <v>200</v>
      </c>
      <c r="B217" s="47"/>
      <c r="C217" s="47"/>
      <c r="D217" s="45" t="s">
        <v>170</v>
      </c>
      <c r="E217" s="45"/>
      <c r="F217" s="45"/>
      <c r="G217" s="47" t="s">
        <v>171</v>
      </c>
      <c r="H217" s="666">
        <v>19676700</v>
      </c>
      <c r="I217" s="666"/>
      <c r="J217" s="666"/>
      <c r="K217" s="666"/>
      <c r="L217" s="666"/>
      <c r="M217" s="666"/>
      <c r="N217" s="666">
        <v>34981200</v>
      </c>
      <c r="O217" s="666"/>
      <c r="P217" s="666"/>
      <c r="Q217" s="666"/>
      <c r="R217" s="666"/>
      <c r="S217" s="666"/>
      <c r="T217" s="666"/>
      <c r="U217" s="666"/>
      <c r="V217" s="666"/>
      <c r="W217" s="60"/>
      <c r="X217" s="60" t="s">
        <v>143</v>
      </c>
      <c r="Y217" s="60" t="s">
        <v>143</v>
      </c>
    </row>
    <row r="218" spans="1:25" x14ac:dyDescent="0.2">
      <c r="A218" s="47" t="s">
        <v>200</v>
      </c>
      <c r="B218" s="47"/>
      <c r="C218" s="47"/>
      <c r="D218" s="45" t="s">
        <v>201</v>
      </c>
      <c r="E218" s="45"/>
      <c r="F218" s="45"/>
      <c r="G218" s="47" t="s">
        <v>202</v>
      </c>
      <c r="H218" s="666"/>
      <c r="I218" s="666"/>
      <c r="J218" s="666"/>
      <c r="K218" s="666"/>
      <c r="L218" s="666"/>
      <c r="M218" s="666"/>
      <c r="N218" s="666">
        <v>2380000</v>
      </c>
      <c r="O218" s="666"/>
      <c r="P218" s="666"/>
      <c r="Q218" s="666"/>
      <c r="R218" s="666">
        <v>2130000</v>
      </c>
      <c r="S218" s="666"/>
      <c r="T218" s="666"/>
      <c r="U218" s="666"/>
      <c r="V218" s="666"/>
      <c r="W218" s="60"/>
      <c r="X218" s="60" t="s">
        <v>82</v>
      </c>
      <c r="Y218" s="60" t="s">
        <v>1795</v>
      </c>
    </row>
    <row r="219" spans="1:25" x14ac:dyDescent="0.2">
      <c r="A219" s="47" t="s">
        <v>200</v>
      </c>
      <c r="B219" s="47"/>
      <c r="C219" s="47"/>
      <c r="D219" s="45" t="s">
        <v>1323</v>
      </c>
      <c r="E219" s="45"/>
      <c r="F219" s="45"/>
      <c r="G219" s="47" t="s">
        <v>1796</v>
      </c>
      <c r="H219" s="666"/>
      <c r="I219" s="666"/>
      <c r="J219" s="666"/>
      <c r="K219" s="666"/>
      <c r="L219" s="666"/>
      <c r="M219" s="666"/>
      <c r="N219" s="666">
        <v>250000</v>
      </c>
      <c r="O219" s="666"/>
      <c r="P219" s="666"/>
      <c r="Q219" s="666"/>
      <c r="R219" s="666">
        <v>250000</v>
      </c>
      <c r="S219" s="666"/>
      <c r="T219" s="666"/>
      <c r="U219" s="666"/>
      <c r="V219" s="666"/>
      <c r="W219" s="60"/>
      <c r="X219" s="60" t="s">
        <v>82</v>
      </c>
      <c r="Y219" s="60" t="s">
        <v>86</v>
      </c>
    </row>
    <row r="220" spans="1:25" x14ac:dyDescent="0.2">
      <c r="A220" s="61" t="s">
        <v>200</v>
      </c>
      <c r="B220" s="61"/>
      <c r="C220" s="61"/>
      <c r="D220" s="61" t="s">
        <v>203</v>
      </c>
      <c r="E220" s="61"/>
      <c r="F220" s="61"/>
      <c r="G220" s="61"/>
      <c r="H220" s="667">
        <v>30176700</v>
      </c>
      <c r="I220" s="667"/>
      <c r="J220" s="667"/>
      <c r="K220" s="667"/>
      <c r="L220" s="667"/>
      <c r="M220" s="667"/>
      <c r="N220" s="667">
        <v>54631600</v>
      </c>
      <c r="O220" s="667"/>
      <c r="P220" s="667"/>
      <c r="Q220" s="667"/>
      <c r="R220" s="667">
        <v>8335000</v>
      </c>
      <c r="S220" s="667"/>
      <c r="T220" s="667"/>
      <c r="U220" s="667"/>
      <c r="V220" s="667"/>
      <c r="W220" s="62"/>
      <c r="X220" s="62" t="s">
        <v>1797</v>
      </c>
      <c r="Y220" s="62" t="s">
        <v>1798</v>
      </c>
    </row>
    <row r="221" spans="1:25" x14ac:dyDescent="0.2">
      <c r="A221" s="47" t="s">
        <v>1325</v>
      </c>
      <c r="B221" s="47"/>
      <c r="C221" s="47"/>
      <c r="D221" s="45" t="s">
        <v>209</v>
      </c>
      <c r="E221" s="45"/>
      <c r="F221" s="45"/>
      <c r="G221" s="47" t="s">
        <v>1799</v>
      </c>
      <c r="H221" s="666"/>
      <c r="I221" s="666"/>
      <c r="J221" s="666"/>
      <c r="K221" s="666"/>
      <c r="L221" s="666"/>
      <c r="M221" s="666"/>
      <c r="N221" s="666">
        <v>200000</v>
      </c>
      <c r="O221" s="666"/>
      <c r="P221" s="666"/>
      <c r="Q221" s="666"/>
      <c r="R221" s="666">
        <v>200000</v>
      </c>
      <c r="S221" s="666"/>
      <c r="T221" s="666"/>
      <c r="U221" s="666"/>
      <c r="V221" s="666"/>
      <c r="W221" s="60"/>
      <c r="X221" s="60" t="s">
        <v>82</v>
      </c>
      <c r="Y221" s="60" t="s">
        <v>86</v>
      </c>
    </row>
    <row r="222" spans="1:25" x14ac:dyDescent="0.2">
      <c r="A222" s="61" t="s">
        <v>1325</v>
      </c>
      <c r="B222" s="61"/>
      <c r="C222" s="61"/>
      <c r="D222" s="61" t="s">
        <v>1326</v>
      </c>
      <c r="E222" s="61"/>
      <c r="F222" s="61"/>
      <c r="G222" s="61"/>
      <c r="H222" s="667"/>
      <c r="I222" s="667"/>
      <c r="J222" s="667"/>
      <c r="K222" s="667"/>
      <c r="L222" s="667"/>
      <c r="M222" s="667"/>
      <c r="N222" s="667">
        <v>200000</v>
      </c>
      <c r="O222" s="667"/>
      <c r="P222" s="667"/>
      <c r="Q222" s="667"/>
      <c r="R222" s="667">
        <v>200000</v>
      </c>
      <c r="S222" s="667"/>
      <c r="T222" s="667"/>
      <c r="U222" s="667"/>
      <c r="V222" s="667"/>
      <c r="W222" s="62"/>
      <c r="X222" s="62" t="s">
        <v>82</v>
      </c>
      <c r="Y222" s="62" t="s">
        <v>86</v>
      </c>
    </row>
    <row r="223" spans="1:25" x14ac:dyDescent="0.2">
      <c r="A223" s="47" t="s">
        <v>204</v>
      </c>
      <c r="B223" s="47"/>
      <c r="C223" s="47"/>
      <c r="D223" s="45" t="s">
        <v>166</v>
      </c>
      <c r="E223" s="45"/>
      <c r="F223" s="45"/>
      <c r="G223" s="47" t="s">
        <v>1193</v>
      </c>
      <c r="H223" s="666"/>
      <c r="I223" s="666"/>
      <c r="J223" s="666"/>
      <c r="K223" s="666"/>
      <c r="L223" s="666"/>
      <c r="M223" s="666"/>
      <c r="N223" s="666">
        <v>140000</v>
      </c>
      <c r="O223" s="666"/>
      <c r="P223" s="666"/>
      <c r="Q223" s="666"/>
      <c r="R223" s="666">
        <v>140000</v>
      </c>
      <c r="S223" s="666"/>
      <c r="T223" s="666"/>
      <c r="U223" s="666"/>
      <c r="V223" s="666"/>
      <c r="W223" s="60"/>
      <c r="X223" s="60" t="s">
        <v>82</v>
      </c>
      <c r="Y223" s="60" t="s">
        <v>86</v>
      </c>
    </row>
    <row r="224" spans="1:25" x14ac:dyDescent="0.2">
      <c r="A224" s="47" t="s">
        <v>204</v>
      </c>
      <c r="B224" s="47"/>
      <c r="C224" s="47"/>
      <c r="D224" s="45" t="s">
        <v>175</v>
      </c>
      <c r="E224" s="45"/>
      <c r="F224" s="45"/>
      <c r="G224" s="47" t="s">
        <v>176</v>
      </c>
      <c r="H224" s="666"/>
      <c r="I224" s="666"/>
      <c r="J224" s="666"/>
      <c r="K224" s="666"/>
      <c r="L224" s="666"/>
      <c r="M224" s="666"/>
      <c r="N224" s="666">
        <v>570000</v>
      </c>
      <c r="O224" s="666"/>
      <c r="P224" s="666"/>
      <c r="Q224" s="666"/>
      <c r="R224" s="666">
        <v>570000</v>
      </c>
      <c r="S224" s="666"/>
      <c r="T224" s="666"/>
      <c r="U224" s="666"/>
      <c r="V224" s="666"/>
      <c r="W224" s="60"/>
      <c r="X224" s="60" t="s">
        <v>82</v>
      </c>
      <c r="Y224" s="60" t="s">
        <v>86</v>
      </c>
    </row>
    <row r="225" spans="1:25" x14ac:dyDescent="0.2">
      <c r="A225" s="61" t="s">
        <v>204</v>
      </c>
      <c r="B225" s="61"/>
      <c r="C225" s="61"/>
      <c r="D225" s="61" t="s">
        <v>205</v>
      </c>
      <c r="E225" s="61"/>
      <c r="F225" s="61"/>
      <c r="G225" s="61"/>
      <c r="H225" s="667"/>
      <c r="I225" s="667"/>
      <c r="J225" s="667"/>
      <c r="K225" s="667"/>
      <c r="L225" s="667"/>
      <c r="M225" s="667"/>
      <c r="N225" s="667">
        <v>710000</v>
      </c>
      <c r="O225" s="667"/>
      <c r="P225" s="667"/>
      <c r="Q225" s="667"/>
      <c r="R225" s="667">
        <v>710000</v>
      </c>
      <c r="S225" s="667"/>
      <c r="T225" s="667"/>
      <c r="U225" s="667"/>
      <c r="V225" s="667"/>
      <c r="W225" s="62"/>
      <c r="X225" s="62" t="s">
        <v>82</v>
      </c>
      <c r="Y225" s="62" t="s">
        <v>86</v>
      </c>
    </row>
    <row r="226" spans="1:25" x14ac:dyDescent="0.2">
      <c r="A226" s="47" t="s">
        <v>206</v>
      </c>
      <c r="B226" s="47"/>
      <c r="C226" s="47"/>
      <c r="D226" s="45" t="s">
        <v>153</v>
      </c>
      <c r="E226" s="45"/>
      <c r="F226" s="45"/>
      <c r="G226" s="47" t="s">
        <v>154</v>
      </c>
      <c r="H226" s="666">
        <v>12920000</v>
      </c>
      <c r="I226" s="666"/>
      <c r="J226" s="666"/>
      <c r="K226" s="666"/>
      <c r="L226" s="666"/>
      <c r="M226" s="666"/>
      <c r="N226" s="666">
        <v>12970700</v>
      </c>
      <c r="O226" s="666"/>
      <c r="P226" s="666"/>
      <c r="Q226" s="666"/>
      <c r="R226" s="666">
        <v>12970664</v>
      </c>
      <c r="S226" s="666"/>
      <c r="T226" s="666"/>
      <c r="U226" s="666"/>
      <c r="V226" s="666"/>
      <c r="W226" s="60"/>
      <c r="X226" s="60" t="s">
        <v>1800</v>
      </c>
      <c r="Y226" s="60" t="s">
        <v>86</v>
      </c>
    </row>
    <row r="227" spans="1:25" x14ac:dyDescent="0.2">
      <c r="A227" s="47" t="s">
        <v>206</v>
      </c>
      <c r="B227" s="47"/>
      <c r="C227" s="47"/>
      <c r="D227" s="45" t="s">
        <v>155</v>
      </c>
      <c r="E227" s="45"/>
      <c r="F227" s="45"/>
      <c r="G227" s="47" t="s">
        <v>156</v>
      </c>
      <c r="H227" s="666"/>
      <c r="I227" s="666"/>
      <c r="J227" s="666"/>
      <c r="K227" s="666"/>
      <c r="L227" s="666"/>
      <c r="M227" s="666"/>
      <c r="N227" s="666">
        <v>12528600</v>
      </c>
      <c r="O227" s="666"/>
      <c r="P227" s="666"/>
      <c r="Q227" s="666"/>
      <c r="R227" s="666">
        <v>8913204</v>
      </c>
      <c r="S227" s="666"/>
      <c r="T227" s="666"/>
      <c r="U227" s="666"/>
      <c r="V227" s="666"/>
      <c r="W227" s="60"/>
      <c r="X227" s="60" t="s">
        <v>82</v>
      </c>
      <c r="Y227" s="60" t="s">
        <v>1801</v>
      </c>
    </row>
    <row r="228" spans="1:25" x14ac:dyDescent="0.2">
      <c r="A228" s="47" t="s">
        <v>206</v>
      </c>
      <c r="B228" s="47"/>
      <c r="C228" s="47"/>
      <c r="D228" s="45" t="s">
        <v>142</v>
      </c>
      <c r="E228" s="45"/>
      <c r="F228" s="45"/>
      <c r="G228" s="47" t="s">
        <v>484</v>
      </c>
      <c r="H228" s="666">
        <v>40000000</v>
      </c>
      <c r="I228" s="666"/>
      <c r="J228" s="666"/>
      <c r="K228" s="666"/>
      <c r="L228" s="666"/>
      <c r="M228" s="666"/>
      <c r="N228" s="666">
        <v>70082700</v>
      </c>
      <c r="O228" s="666"/>
      <c r="P228" s="666"/>
      <c r="Q228" s="666"/>
      <c r="R228" s="666">
        <v>67594548.409999996</v>
      </c>
      <c r="S228" s="666"/>
      <c r="T228" s="666"/>
      <c r="U228" s="666"/>
      <c r="V228" s="666"/>
      <c r="W228" s="60"/>
      <c r="X228" s="60" t="s">
        <v>1802</v>
      </c>
      <c r="Y228" s="60" t="s">
        <v>1324</v>
      </c>
    </row>
    <row r="229" spans="1:25" x14ac:dyDescent="0.2">
      <c r="A229" s="47" t="s">
        <v>206</v>
      </c>
      <c r="B229" s="47"/>
      <c r="C229" s="47"/>
      <c r="D229" s="45" t="s">
        <v>157</v>
      </c>
      <c r="E229" s="45"/>
      <c r="F229" s="45"/>
      <c r="G229" s="47" t="s">
        <v>1705</v>
      </c>
      <c r="H229" s="666">
        <v>1500000</v>
      </c>
      <c r="I229" s="666"/>
      <c r="J229" s="666"/>
      <c r="K229" s="666"/>
      <c r="L229" s="666"/>
      <c r="M229" s="666"/>
      <c r="N229" s="666">
        <v>1500000</v>
      </c>
      <c r="O229" s="666"/>
      <c r="P229" s="666"/>
      <c r="Q229" s="666"/>
      <c r="R229" s="666">
        <v>1500000</v>
      </c>
      <c r="S229" s="666"/>
      <c r="T229" s="666"/>
      <c r="U229" s="666"/>
      <c r="V229" s="666"/>
      <c r="W229" s="60"/>
      <c r="X229" s="60" t="s">
        <v>86</v>
      </c>
      <c r="Y229" s="60" t="s">
        <v>86</v>
      </c>
    </row>
    <row r="230" spans="1:25" x14ac:dyDescent="0.2">
      <c r="A230" s="61" t="s">
        <v>206</v>
      </c>
      <c r="B230" s="61"/>
      <c r="C230" s="61"/>
      <c r="D230" s="61" t="s">
        <v>207</v>
      </c>
      <c r="E230" s="61"/>
      <c r="F230" s="61"/>
      <c r="G230" s="61"/>
      <c r="H230" s="667">
        <v>54420000</v>
      </c>
      <c r="I230" s="667"/>
      <c r="J230" s="667"/>
      <c r="K230" s="667"/>
      <c r="L230" s="667"/>
      <c r="M230" s="667"/>
      <c r="N230" s="667">
        <v>97082000</v>
      </c>
      <c r="O230" s="667"/>
      <c r="P230" s="667"/>
      <c r="Q230" s="667"/>
      <c r="R230" s="667">
        <v>90978416.409999996</v>
      </c>
      <c r="S230" s="667"/>
      <c r="T230" s="667"/>
      <c r="U230" s="667"/>
      <c r="V230" s="667"/>
      <c r="W230" s="62"/>
      <c r="X230" s="62" t="s">
        <v>1803</v>
      </c>
      <c r="Y230" s="62" t="s">
        <v>1804</v>
      </c>
    </row>
    <row r="231" spans="1:25" x14ac:dyDescent="0.2">
      <c r="A231" s="47" t="s">
        <v>87</v>
      </c>
      <c r="B231" s="47"/>
      <c r="C231" s="47"/>
      <c r="D231" s="45" t="s">
        <v>163</v>
      </c>
      <c r="E231" s="45"/>
      <c r="F231" s="45"/>
      <c r="G231" s="47" t="s">
        <v>490</v>
      </c>
      <c r="H231" s="666"/>
      <c r="I231" s="666"/>
      <c r="J231" s="666"/>
      <c r="K231" s="666"/>
      <c r="L231" s="666"/>
      <c r="M231" s="666"/>
      <c r="N231" s="666"/>
      <c r="O231" s="666"/>
      <c r="P231" s="666"/>
      <c r="Q231" s="666"/>
      <c r="R231" s="666">
        <v>18910</v>
      </c>
      <c r="S231" s="666"/>
      <c r="T231" s="666"/>
      <c r="U231" s="666"/>
      <c r="V231" s="666"/>
      <c r="W231" s="60"/>
      <c r="X231" s="60" t="s">
        <v>82</v>
      </c>
      <c r="Y231" s="60" t="s">
        <v>82</v>
      </c>
    </row>
    <row r="232" spans="1:25" x14ac:dyDescent="0.2">
      <c r="A232" s="47" t="s">
        <v>87</v>
      </c>
      <c r="B232" s="47"/>
      <c r="C232" s="47"/>
      <c r="D232" s="45" t="s">
        <v>128</v>
      </c>
      <c r="E232" s="45"/>
      <c r="F232" s="45"/>
      <c r="G232" s="47" t="s">
        <v>1667</v>
      </c>
      <c r="H232" s="666"/>
      <c r="I232" s="666"/>
      <c r="J232" s="666"/>
      <c r="K232" s="666"/>
      <c r="L232" s="666"/>
      <c r="M232" s="666"/>
      <c r="N232" s="666">
        <v>3000</v>
      </c>
      <c r="O232" s="666"/>
      <c r="P232" s="666"/>
      <c r="Q232" s="666"/>
      <c r="R232" s="666">
        <v>2080</v>
      </c>
      <c r="S232" s="666"/>
      <c r="T232" s="666"/>
      <c r="U232" s="666"/>
      <c r="V232" s="666"/>
      <c r="W232" s="60"/>
      <c r="X232" s="60" t="s">
        <v>82</v>
      </c>
      <c r="Y232" s="60" t="s">
        <v>1805</v>
      </c>
    </row>
    <row r="233" spans="1:25" x14ac:dyDescent="0.2">
      <c r="A233" s="47" t="s">
        <v>87</v>
      </c>
      <c r="B233" s="47"/>
      <c r="C233" s="47"/>
      <c r="D233" s="45" t="s">
        <v>135</v>
      </c>
      <c r="E233" s="45"/>
      <c r="F233" s="45"/>
      <c r="G233" s="47" t="s">
        <v>136</v>
      </c>
      <c r="H233" s="666"/>
      <c r="I233" s="666"/>
      <c r="J233" s="666"/>
      <c r="K233" s="666"/>
      <c r="L233" s="666"/>
      <c r="M233" s="666"/>
      <c r="N233" s="666">
        <v>220000</v>
      </c>
      <c r="O233" s="666"/>
      <c r="P233" s="666"/>
      <c r="Q233" s="666"/>
      <c r="R233" s="666">
        <v>218042</v>
      </c>
      <c r="S233" s="666"/>
      <c r="T233" s="666"/>
      <c r="U233" s="666"/>
      <c r="V233" s="666"/>
      <c r="W233" s="60"/>
      <c r="X233" s="60" t="s">
        <v>82</v>
      </c>
      <c r="Y233" s="60" t="s">
        <v>1806</v>
      </c>
    </row>
    <row r="234" spans="1:25" x14ac:dyDescent="0.2">
      <c r="A234" s="47" t="s">
        <v>87</v>
      </c>
      <c r="B234" s="47"/>
      <c r="C234" s="47"/>
      <c r="D234" s="45" t="s">
        <v>129</v>
      </c>
      <c r="E234" s="45"/>
      <c r="F234" s="45"/>
      <c r="G234" s="47" t="s">
        <v>130</v>
      </c>
      <c r="H234" s="666">
        <v>2600000</v>
      </c>
      <c r="I234" s="666"/>
      <c r="J234" s="666"/>
      <c r="K234" s="666"/>
      <c r="L234" s="666"/>
      <c r="M234" s="666"/>
      <c r="N234" s="666">
        <v>3566600</v>
      </c>
      <c r="O234" s="666"/>
      <c r="P234" s="666"/>
      <c r="Q234" s="666"/>
      <c r="R234" s="666">
        <v>2558254.27</v>
      </c>
      <c r="S234" s="666"/>
      <c r="T234" s="666"/>
      <c r="U234" s="666"/>
      <c r="V234" s="666"/>
      <c r="W234" s="60"/>
      <c r="X234" s="60" t="s">
        <v>1807</v>
      </c>
      <c r="Y234" s="60" t="s">
        <v>1808</v>
      </c>
    </row>
    <row r="235" spans="1:25" x14ac:dyDescent="0.2">
      <c r="A235" s="47" t="s">
        <v>87</v>
      </c>
      <c r="B235" s="47"/>
      <c r="C235" s="47"/>
      <c r="D235" s="45" t="s">
        <v>131</v>
      </c>
      <c r="E235" s="45"/>
      <c r="F235" s="45"/>
      <c r="G235" s="47" t="s">
        <v>132</v>
      </c>
      <c r="H235" s="666">
        <v>20000</v>
      </c>
      <c r="I235" s="666"/>
      <c r="J235" s="666"/>
      <c r="K235" s="666"/>
      <c r="L235" s="666"/>
      <c r="M235" s="666"/>
      <c r="N235" s="666">
        <v>60000</v>
      </c>
      <c r="O235" s="666"/>
      <c r="P235" s="666"/>
      <c r="Q235" s="666"/>
      <c r="R235" s="666">
        <v>47418</v>
      </c>
      <c r="S235" s="666"/>
      <c r="T235" s="666"/>
      <c r="U235" s="666"/>
      <c r="V235" s="666"/>
      <c r="W235" s="60"/>
      <c r="X235" s="60" t="s">
        <v>1809</v>
      </c>
      <c r="Y235" s="60" t="s">
        <v>1810</v>
      </c>
    </row>
    <row r="236" spans="1:25" x14ac:dyDescent="0.2">
      <c r="A236" s="47" t="s">
        <v>87</v>
      </c>
      <c r="B236" s="47"/>
      <c r="C236" s="47"/>
      <c r="D236" s="45" t="s">
        <v>133</v>
      </c>
      <c r="E236" s="45"/>
      <c r="F236" s="45"/>
      <c r="G236" s="47" t="s">
        <v>1668</v>
      </c>
      <c r="H236" s="666">
        <v>80000</v>
      </c>
      <c r="I236" s="666"/>
      <c r="J236" s="666"/>
      <c r="K236" s="666"/>
      <c r="L236" s="666"/>
      <c r="M236" s="666"/>
      <c r="N236" s="666">
        <v>230000</v>
      </c>
      <c r="O236" s="666"/>
      <c r="P236" s="666"/>
      <c r="Q236" s="666"/>
      <c r="R236" s="666">
        <v>222182</v>
      </c>
      <c r="S236" s="666"/>
      <c r="T236" s="666"/>
      <c r="U236" s="666"/>
      <c r="V236" s="666"/>
      <c r="W236" s="60"/>
      <c r="X236" s="60" t="s">
        <v>1811</v>
      </c>
      <c r="Y236" s="60" t="s">
        <v>1812</v>
      </c>
    </row>
    <row r="237" spans="1:25" x14ac:dyDescent="0.2">
      <c r="A237" s="47" t="s">
        <v>87</v>
      </c>
      <c r="B237" s="47"/>
      <c r="C237" s="47"/>
      <c r="D237" s="45" t="s">
        <v>166</v>
      </c>
      <c r="E237" s="45"/>
      <c r="F237" s="45"/>
      <c r="G237" s="47" t="s">
        <v>1193</v>
      </c>
      <c r="H237" s="666"/>
      <c r="I237" s="666"/>
      <c r="J237" s="666"/>
      <c r="K237" s="666"/>
      <c r="L237" s="666"/>
      <c r="M237" s="666"/>
      <c r="N237" s="666">
        <v>275000</v>
      </c>
      <c r="O237" s="666"/>
      <c r="P237" s="666"/>
      <c r="Q237" s="666"/>
      <c r="R237" s="666">
        <v>275000</v>
      </c>
      <c r="S237" s="666"/>
      <c r="T237" s="666"/>
      <c r="U237" s="666"/>
      <c r="V237" s="666"/>
      <c r="W237" s="60"/>
      <c r="X237" s="60" t="s">
        <v>82</v>
      </c>
      <c r="Y237" s="60" t="s">
        <v>86</v>
      </c>
    </row>
    <row r="238" spans="1:25" x14ac:dyDescent="0.2">
      <c r="A238" s="47" t="s">
        <v>87</v>
      </c>
      <c r="B238" s="47"/>
      <c r="C238" s="47"/>
      <c r="D238" s="45" t="s">
        <v>175</v>
      </c>
      <c r="E238" s="45"/>
      <c r="F238" s="45"/>
      <c r="G238" s="47" t="s">
        <v>176</v>
      </c>
      <c r="H238" s="666"/>
      <c r="I238" s="666"/>
      <c r="J238" s="666"/>
      <c r="K238" s="666"/>
      <c r="L238" s="666"/>
      <c r="M238" s="666"/>
      <c r="N238" s="666">
        <v>25000</v>
      </c>
      <c r="O238" s="666"/>
      <c r="P238" s="666"/>
      <c r="Q238" s="666"/>
      <c r="R238" s="666">
        <v>25000</v>
      </c>
      <c r="S238" s="666"/>
      <c r="T238" s="666"/>
      <c r="U238" s="666"/>
      <c r="V238" s="666"/>
      <c r="W238" s="60"/>
      <c r="X238" s="60" t="s">
        <v>82</v>
      </c>
      <c r="Y238" s="60" t="s">
        <v>86</v>
      </c>
    </row>
    <row r="239" spans="1:25" x14ac:dyDescent="0.2">
      <c r="A239" s="61" t="s">
        <v>87</v>
      </c>
      <c r="B239" s="61"/>
      <c r="C239" s="61"/>
      <c r="D239" s="61" t="s">
        <v>88</v>
      </c>
      <c r="E239" s="61"/>
      <c r="F239" s="61"/>
      <c r="G239" s="61"/>
      <c r="H239" s="667">
        <v>2700000</v>
      </c>
      <c r="I239" s="667"/>
      <c r="J239" s="667"/>
      <c r="K239" s="667"/>
      <c r="L239" s="667"/>
      <c r="M239" s="667"/>
      <c r="N239" s="667">
        <v>4379600</v>
      </c>
      <c r="O239" s="667"/>
      <c r="P239" s="667"/>
      <c r="Q239" s="667"/>
      <c r="R239" s="667">
        <v>3366886.27</v>
      </c>
      <c r="S239" s="667"/>
      <c r="T239" s="667"/>
      <c r="U239" s="667"/>
      <c r="V239" s="667"/>
      <c r="W239" s="62"/>
      <c r="X239" s="62" t="s">
        <v>1813</v>
      </c>
      <c r="Y239" s="62" t="s">
        <v>1814</v>
      </c>
    </row>
    <row r="240" spans="1:25" x14ac:dyDescent="0.2">
      <c r="A240" s="47" t="s">
        <v>208</v>
      </c>
      <c r="B240" s="47"/>
      <c r="C240" s="47"/>
      <c r="D240" s="45" t="s">
        <v>166</v>
      </c>
      <c r="E240" s="45"/>
      <c r="F240" s="45"/>
      <c r="G240" s="47" t="s">
        <v>1193</v>
      </c>
      <c r="H240" s="666"/>
      <c r="I240" s="666"/>
      <c r="J240" s="666"/>
      <c r="K240" s="666"/>
      <c r="L240" s="666"/>
      <c r="M240" s="666"/>
      <c r="N240" s="666">
        <v>80000</v>
      </c>
      <c r="O240" s="666"/>
      <c r="P240" s="666"/>
      <c r="Q240" s="666"/>
      <c r="R240" s="666">
        <v>80000</v>
      </c>
      <c r="S240" s="666"/>
      <c r="T240" s="666"/>
      <c r="U240" s="666"/>
      <c r="V240" s="666"/>
      <c r="W240" s="60"/>
      <c r="X240" s="60" t="s">
        <v>82</v>
      </c>
      <c r="Y240" s="60" t="s">
        <v>86</v>
      </c>
    </row>
    <row r="241" spans="1:25" x14ac:dyDescent="0.2">
      <c r="A241" s="47" t="s">
        <v>208</v>
      </c>
      <c r="B241" s="47"/>
      <c r="C241" s="47"/>
      <c r="D241" s="45" t="s">
        <v>175</v>
      </c>
      <c r="E241" s="45"/>
      <c r="F241" s="45"/>
      <c r="G241" s="47" t="s">
        <v>176</v>
      </c>
      <c r="H241" s="666"/>
      <c r="I241" s="666"/>
      <c r="J241" s="666"/>
      <c r="K241" s="666"/>
      <c r="L241" s="666"/>
      <c r="M241" s="666"/>
      <c r="N241" s="666">
        <v>15000</v>
      </c>
      <c r="O241" s="666"/>
      <c r="P241" s="666"/>
      <c r="Q241" s="666"/>
      <c r="R241" s="666">
        <v>10000</v>
      </c>
      <c r="S241" s="666"/>
      <c r="T241" s="666"/>
      <c r="U241" s="666"/>
      <c r="V241" s="666"/>
      <c r="W241" s="60"/>
      <c r="X241" s="60" t="s">
        <v>82</v>
      </c>
      <c r="Y241" s="60" t="s">
        <v>1815</v>
      </c>
    </row>
    <row r="242" spans="1:25" x14ac:dyDescent="0.2">
      <c r="A242" s="47" t="s">
        <v>208</v>
      </c>
      <c r="B242" s="47"/>
      <c r="C242" s="47"/>
      <c r="D242" s="45" t="s">
        <v>184</v>
      </c>
      <c r="E242" s="45"/>
      <c r="F242" s="45"/>
      <c r="G242" s="47" t="s">
        <v>185</v>
      </c>
      <c r="H242" s="666"/>
      <c r="I242" s="666"/>
      <c r="J242" s="666"/>
      <c r="K242" s="666"/>
      <c r="L242" s="666"/>
      <c r="M242" s="666"/>
      <c r="N242" s="666">
        <v>50000</v>
      </c>
      <c r="O242" s="666"/>
      <c r="P242" s="666"/>
      <c r="Q242" s="666"/>
      <c r="R242" s="666">
        <v>50000</v>
      </c>
      <c r="S242" s="666"/>
      <c r="T242" s="666"/>
      <c r="U242" s="666"/>
      <c r="V242" s="666"/>
      <c r="W242" s="60"/>
      <c r="X242" s="60" t="s">
        <v>82</v>
      </c>
      <c r="Y242" s="60" t="s">
        <v>86</v>
      </c>
    </row>
    <row r="243" spans="1:25" x14ac:dyDescent="0.2">
      <c r="A243" s="61" t="s">
        <v>208</v>
      </c>
      <c r="B243" s="61"/>
      <c r="C243" s="61"/>
      <c r="D243" s="61" t="s">
        <v>1637</v>
      </c>
      <c r="E243" s="61"/>
      <c r="F243" s="61"/>
      <c r="G243" s="61"/>
      <c r="H243" s="667"/>
      <c r="I243" s="667"/>
      <c r="J243" s="667"/>
      <c r="K243" s="667"/>
      <c r="L243" s="667"/>
      <c r="M243" s="667"/>
      <c r="N243" s="667">
        <v>145000</v>
      </c>
      <c r="O243" s="667"/>
      <c r="P243" s="667"/>
      <c r="Q243" s="667"/>
      <c r="R243" s="667">
        <v>140000</v>
      </c>
      <c r="S243" s="667"/>
      <c r="T243" s="667"/>
      <c r="U243" s="667"/>
      <c r="V243" s="667"/>
      <c r="W243" s="62"/>
      <c r="X243" s="62" t="s">
        <v>82</v>
      </c>
      <c r="Y243" s="62" t="s">
        <v>1816</v>
      </c>
    </row>
    <row r="244" spans="1:25" x14ac:dyDescent="0.2">
      <c r="A244" s="47" t="s">
        <v>1196</v>
      </c>
      <c r="B244" s="47"/>
      <c r="C244" s="47"/>
      <c r="D244" s="45" t="s">
        <v>166</v>
      </c>
      <c r="E244" s="45"/>
      <c r="F244" s="45"/>
      <c r="G244" s="47" t="s">
        <v>1193</v>
      </c>
      <c r="H244" s="666"/>
      <c r="I244" s="666"/>
      <c r="J244" s="666"/>
      <c r="K244" s="666"/>
      <c r="L244" s="666"/>
      <c r="M244" s="666"/>
      <c r="N244" s="666">
        <v>90000</v>
      </c>
      <c r="O244" s="666"/>
      <c r="P244" s="666"/>
      <c r="Q244" s="666"/>
      <c r="R244" s="666">
        <v>90000</v>
      </c>
      <c r="S244" s="666"/>
      <c r="T244" s="666"/>
      <c r="U244" s="666"/>
      <c r="V244" s="666"/>
      <c r="W244" s="60"/>
      <c r="X244" s="60" t="s">
        <v>82</v>
      </c>
      <c r="Y244" s="60" t="s">
        <v>86</v>
      </c>
    </row>
    <row r="245" spans="1:25" x14ac:dyDescent="0.2">
      <c r="A245" s="47" t="s">
        <v>1196</v>
      </c>
      <c r="B245" s="47"/>
      <c r="C245" s="47"/>
      <c r="D245" s="45" t="s">
        <v>184</v>
      </c>
      <c r="E245" s="45"/>
      <c r="F245" s="45"/>
      <c r="G245" s="47" t="s">
        <v>185</v>
      </c>
      <c r="H245" s="666"/>
      <c r="I245" s="666"/>
      <c r="J245" s="666"/>
      <c r="K245" s="666"/>
      <c r="L245" s="666"/>
      <c r="M245" s="666"/>
      <c r="N245" s="666">
        <v>70000</v>
      </c>
      <c r="O245" s="666"/>
      <c r="P245" s="666"/>
      <c r="Q245" s="666"/>
      <c r="R245" s="666">
        <v>70000</v>
      </c>
      <c r="S245" s="666"/>
      <c r="T245" s="666"/>
      <c r="U245" s="666"/>
      <c r="V245" s="666"/>
      <c r="W245" s="60"/>
      <c r="X245" s="60" t="s">
        <v>82</v>
      </c>
      <c r="Y245" s="60" t="s">
        <v>86</v>
      </c>
    </row>
    <row r="246" spans="1:25" x14ac:dyDescent="0.2">
      <c r="A246" s="61" t="s">
        <v>1196</v>
      </c>
      <c r="B246" s="61"/>
      <c r="C246" s="61"/>
      <c r="D246" s="61" t="s">
        <v>1197</v>
      </c>
      <c r="E246" s="61"/>
      <c r="F246" s="61"/>
      <c r="G246" s="61"/>
      <c r="H246" s="667"/>
      <c r="I246" s="667"/>
      <c r="J246" s="667"/>
      <c r="K246" s="667"/>
      <c r="L246" s="667"/>
      <c r="M246" s="667"/>
      <c r="N246" s="667">
        <v>160000</v>
      </c>
      <c r="O246" s="667"/>
      <c r="P246" s="667"/>
      <c r="Q246" s="667"/>
      <c r="R246" s="667">
        <v>160000</v>
      </c>
      <c r="S246" s="667"/>
      <c r="T246" s="667"/>
      <c r="U246" s="667"/>
      <c r="V246" s="667"/>
      <c r="W246" s="62"/>
      <c r="X246" s="62" t="s">
        <v>82</v>
      </c>
      <c r="Y246" s="62" t="s">
        <v>86</v>
      </c>
    </row>
    <row r="247" spans="1:25" x14ac:dyDescent="0.2">
      <c r="A247" s="47" t="s">
        <v>210</v>
      </c>
      <c r="B247" s="47"/>
      <c r="C247" s="47"/>
      <c r="D247" s="45" t="s">
        <v>129</v>
      </c>
      <c r="E247" s="45"/>
      <c r="F247" s="45"/>
      <c r="G247" s="47" t="s">
        <v>130</v>
      </c>
      <c r="H247" s="666">
        <v>80000</v>
      </c>
      <c r="I247" s="666"/>
      <c r="J247" s="666"/>
      <c r="K247" s="666"/>
      <c r="L247" s="666"/>
      <c r="M247" s="666"/>
      <c r="N247" s="666">
        <v>180000</v>
      </c>
      <c r="O247" s="666"/>
      <c r="P247" s="666"/>
      <c r="Q247" s="666"/>
      <c r="R247" s="666">
        <v>45783</v>
      </c>
      <c r="S247" s="666"/>
      <c r="T247" s="666"/>
      <c r="U247" s="666"/>
      <c r="V247" s="666"/>
      <c r="W247" s="60"/>
      <c r="X247" s="60" t="s">
        <v>1817</v>
      </c>
      <c r="Y247" s="60" t="s">
        <v>1818</v>
      </c>
    </row>
    <row r="248" spans="1:25" x14ac:dyDescent="0.2">
      <c r="A248" s="47" t="s">
        <v>210</v>
      </c>
      <c r="B248" s="47"/>
      <c r="C248" s="47"/>
      <c r="D248" s="45" t="s">
        <v>166</v>
      </c>
      <c r="E248" s="45"/>
      <c r="F248" s="45"/>
      <c r="G248" s="47" t="s">
        <v>1193</v>
      </c>
      <c r="H248" s="666"/>
      <c r="I248" s="666"/>
      <c r="J248" s="666"/>
      <c r="K248" s="666"/>
      <c r="L248" s="666"/>
      <c r="M248" s="666"/>
      <c r="N248" s="666">
        <v>30000</v>
      </c>
      <c r="O248" s="666"/>
      <c r="P248" s="666"/>
      <c r="Q248" s="666"/>
      <c r="R248" s="666">
        <v>30000</v>
      </c>
      <c r="S248" s="666"/>
      <c r="T248" s="666"/>
      <c r="U248" s="666"/>
      <c r="V248" s="666"/>
      <c r="W248" s="60"/>
      <c r="X248" s="60" t="s">
        <v>82</v>
      </c>
      <c r="Y248" s="60" t="s">
        <v>86</v>
      </c>
    </row>
    <row r="249" spans="1:25" x14ac:dyDescent="0.2">
      <c r="A249" s="47" t="s">
        <v>210</v>
      </c>
      <c r="B249" s="47"/>
      <c r="C249" s="47"/>
      <c r="D249" s="45" t="s">
        <v>175</v>
      </c>
      <c r="E249" s="45"/>
      <c r="F249" s="45"/>
      <c r="G249" s="47" t="s">
        <v>176</v>
      </c>
      <c r="H249" s="666"/>
      <c r="I249" s="666"/>
      <c r="J249" s="666"/>
      <c r="K249" s="666"/>
      <c r="L249" s="666"/>
      <c r="M249" s="666"/>
      <c r="N249" s="666">
        <v>5000</v>
      </c>
      <c r="O249" s="666"/>
      <c r="P249" s="666"/>
      <c r="Q249" s="666"/>
      <c r="R249" s="666">
        <v>5000</v>
      </c>
      <c r="S249" s="666"/>
      <c r="T249" s="666"/>
      <c r="U249" s="666"/>
      <c r="V249" s="666"/>
      <c r="W249" s="60"/>
      <c r="X249" s="60" t="s">
        <v>82</v>
      </c>
      <c r="Y249" s="60" t="s">
        <v>86</v>
      </c>
    </row>
    <row r="250" spans="1:25" x14ac:dyDescent="0.2">
      <c r="A250" s="61" t="s">
        <v>210</v>
      </c>
      <c r="B250" s="61"/>
      <c r="C250" s="61"/>
      <c r="D250" s="61" t="s">
        <v>211</v>
      </c>
      <c r="E250" s="61"/>
      <c r="F250" s="61"/>
      <c r="G250" s="61"/>
      <c r="H250" s="667">
        <v>80000</v>
      </c>
      <c r="I250" s="667"/>
      <c r="J250" s="667"/>
      <c r="K250" s="667"/>
      <c r="L250" s="667"/>
      <c r="M250" s="667"/>
      <c r="N250" s="667">
        <v>215000</v>
      </c>
      <c r="O250" s="667"/>
      <c r="P250" s="667"/>
      <c r="Q250" s="667"/>
      <c r="R250" s="667">
        <v>80783</v>
      </c>
      <c r="S250" s="667"/>
      <c r="T250" s="667"/>
      <c r="U250" s="667"/>
      <c r="V250" s="667"/>
      <c r="W250" s="62"/>
      <c r="X250" s="62" t="s">
        <v>1819</v>
      </c>
      <c r="Y250" s="62" t="s">
        <v>1820</v>
      </c>
    </row>
    <row r="251" spans="1:25" x14ac:dyDescent="0.2">
      <c r="A251" s="47" t="s">
        <v>212</v>
      </c>
      <c r="B251" s="47"/>
      <c r="C251" s="47"/>
      <c r="D251" s="45" t="s">
        <v>140</v>
      </c>
      <c r="E251" s="45"/>
      <c r="F251" s="45"/>
      <c r="G251" s="47" t="s">
        <v>141</v>
      </c>
      <c r="H251" s="666"/>
      <c r="I251" s="666"/>
      <c r="J251" s="666"/>
      <c r="K251" s="666"/>
      <c r="L251" s="666"/>
      <c r="M251" s="666"/>
      <c r="N251" s="666">
        <v>11030300</v>
      </c>
      <c r="O251" s="666"/>
      <c r="P251" s="666"/>
      <c r="Q251" s="666"/>
      <c r="R251" s="666">
        <v>10993342.52</v>
      </c>
      <c r="S251" s="666"/>
      <c r="T251" s="666"/>
      <c r="U251" s="666"/>
      <c r="V251" s="666"/>
      <c r="W251" s="60"/>
      <c r="X251" s="60" t="s">
        <v>82</v>
      </c>
      <c r="Y251" s="60" t="s">
        <v>1821</v>
      </c>
    </row>
    <row r="252" spans="1:25" x14ac:dyDescent="0.2">
      <c r="A252" s="47" t="s">
        <v>212</v>
      </c>
      <c r="B252" s="47"/>
      <c r="C252" s="47"/>
      <c r="D252" s="45" t="s">
        <v>142</v>
      </c>
      <c r="E252" s="45"/>
      <c r="F252" s="45"/>
      <c r="G252" s="47" t="s">
        <v>484</v>
      </c>
      <c r="H252" s="666">
        <v>13000000</v>
      </c>
      <c r="I252" s="666"/>
      <c r="J252" s="666"/>
      <c r="K252" s="666"/>
      <c r="L252" s="666"/>
      <c r="M252" s="666"/>
      <c r="N252" s="666">
        <v>21027500</v>
      </c>
      <c r="O252" s="666"/>
      <c r="P252" s="666"/>
      <c r="Q252" s="666"/>
      <c r="R252" s="666">
        <v>7861808.3099999996</v>
      </c>
      <c r="S252" s="666"/>
      <c r="T252" s="666"/>
      <c r="U252" s="666"/>
      <c r="V252" s="666"/>
      <c r="W252" s="60"/>
      <c r="X252" s="60" t="s">
        <v>1822</v>
      </c>
      <c r="Y252" s="60" t="s">
        <v>1823</v>
      </c>
    </row>
    <row r="253" spans="1:25" x14ac:dyDescent="0.2">
      <c r="A253" s="61" t="s">
        <v>212</v>
      </c>
      <c r="B253" s="61"/>
      <c r="C253" s="61"/>
      <c r="D253" s="61" t="s">
        <v>213</v>
      </c>
      <c r="E253" s="61"/>
      <c r="F253" s="61"/>
      <c r="G253" s="61"/>
      <c r="H253" s="667">
        <v>13000000</v>
      </c>
      <c r="I253" s="667"/>
      <c r="J253" s="667"/>
      <c r="K253" s="667"/>
      <c r="L253" s="667"/>
      <c r="M253" s="667"/>
      <c r="N253" s="667">
        <v>32057800</v>
      </c>
      <c r="O253" s="667"/>
      <c r="P253" s="667"/>
      <c r="Q253" s="667"/>
      <c r="R253" s="667">
        <v>18855150.829999998</v>
      </c>
      <c r="S253" s="667"/>
      <c r="T253" s="667"/>
      <c r="U253" s="667"/>
      <c r="V253" s="667"/>
      <c r="W253" s="62"/>
      <c r="X253" s="62" t="s">
        <v>1824</v>
      </c>
      <c r="Y253" s="62" t="s">
        <v>1825</v>
      </c>
    </row>
    <row r="254" spans="1:25" x14ac:dyDescent="0.2">
      <c r="A254" s="47" t="s">
        <v>214</v>
      </c>
      <c r="B254" s="47"/>
      <c r="C254" s="47"/>
      <c r="D254" s="45" t="s">
        <v>142</v>
      </c>
      <c r="E254" s="45"/>
      <c r="F254" s="45"/>
      <c r="G254" s="47" t="s">
        <v>484</v>
      </c>
      <c r="H254" s="666">
        <v>1300000</v>
      </c>
      <c r="I254" s="666"/>
      <c r="J254" s="666"/>
      <c r="K254" s="666"/>
      <c r="L254" s="666"/>
      <c r="M254" s="666"/>
      <c r="N254" s="666">
        <v>6700000</v>
      </c>
      <c r="O254" s="666"/>
      <c r="P254" s="666"/>
      <c r="Q254" s="666"/>
      <c r="R254" s="666">
        <v>962641</v>
      </c>
      <c r="S254" s="666"/>
      <c r="T254" s="666"/>
      <c r="U254" s="666"/>
      <c r="V254" s="666"/>
      <c r="W254" s="60"/>
      <c r="X254" s="60" t="s">
        <v>1826</v>
      </c>
      <c r="Y254" s="60" t="s">
        <v>1827</v>
      </c>
    </row>
    <row r="255" spans="1:25" x14ac:dyDescent="0.2">
      <c r="A255" s="61" t="s">
        <v>214</v>
      </c>
      <c r="B255" s="61"/>
      <c r="C255" s="61"/>
      <c r="D255" s="61" t="s">
        <v>215</v>
      </c>
      <c r="E255" s="61"/>
      <c r="F255" s="61"/>
      <c r="G255" s="61"/>
      <c r="H255" s="667">
        <v>1300000</v>
      </c>
      <c r="I255" s="667"/>
      <c r="J255" s="667"/>
      <c r="K255" s="667"/>
      <c r="L255" s="667"/>
      <c r="M255" s="667"/>
      <c r="N255" s="667">
        <v>6700000</v>
      </c>
      <c r="O255" s="667"/>
      <c r="P255" s="667"/>
      <c r="Q255" s="667"/>
      <c r="R255" s="667">
        <v>962641</v>
      </c>
      <c r="S255" s="667"/>
      <c r="T255" s="667"/>
      <c r="U255" s="667"/>
      <c r="V255" s="667"/>
      <c r="W255" s="62"/>
      <c r="X255" s="62" t="s">
        <v>1826</v>
      </c>
      <c r="Y255" s="62" t="s">
        <v>1827</v>
      </c>
    </row>
    <row r="256" spans="1:25" x14ac:dyDescent="0.2">
      <c r="A256" s="47" t="s">
        <v>216</v>
      </c>
      <c r="B256" s="47"/>
      <c r="C256" s="47"/>
      <c r="D256" s="45" t="s">
        <v>135</v>
      </c>
      <c r="E256" s="45"/>
      <c r="F256" s="45"/>
      <c r="G256" s="47" t="s">
        <v>136</v>
      </c>
      <c r="H256" s="666">
        <v>100000</v>
      </c>
      <c r="I256" s="666"/>
      <c r="J256" s="666"/>
      <c r="K256" s="666"/>
      <c r="L256" s="666"/>
      <c r="M256" s="666"/>
      <c r="N256" s="666">
        <v>100000</v>
      </c>
      <c r="O256" s="666"/>
      <c r="P256" s="666"/>
      <c r="Q256" s="666"/>
      <c r="R256" s="666">
        <v>58806</v>
      </c>
      <c r="S256" s="666"/>
      <c r="T256" s="666"/>
      <c r="U256" s="666"/>
      <c r="V256" s="666"/>
      <c r="W256" s="60"/>
      <c r="X256" s="60" t="s">
        <v>1828</v>
      </c>
      <c r="Y256" s="60" t="s">
        <v>1828</v>
      </c>
    </row>
    <row r="257" spans="1:25" x14ac:dyDescent="0.2">
      <c r="A257" s="47" t="s">
        <v>216</v>
      </c>
      <c r="B257" s="47"/>
      <c r="C257" s="47"/>
      <c r="D257" s="45" t="s">
        <v>129</v>
      </c>
      <c r="E257" s="45"/>
      <c r="F257" s="45"/>
      <c r="G257" s="47" t="s">
        <v>130</v>
      </c>
      <c r="H257" s="666">
        <v>600000</v>
      </c>
      <c r="I257" s="666"/>
      <c r="J257" s="666"/>
      <c r="K257" s="666"/>
      <c r="L257" s="666"/>
      <c r="M257" s="666"/>
      <c r="N257" s="666">
        <v>659000</v>
      </c>
      <c r="O257" s="666"/>
      <c r="P257" s="666"/>
      <c r="Q257" s="666"/>
      <c r="R257" s="666">
        <v>582845.34</v>
      </c>
      <c r="S257" s="666"/>
      <c r="T257" s="666"/>
      <c r="U257" s="666"/>
      <c r="V257" s="666"/>
      <c r="W257" s="60"/>
      <c r="X257" s="60" t="s">
        <v>1829</v>
      </c>
      <c r="Y257" s="60" t="s">
        <v>1830</v>
      </c>
    </row>
    <row r="258" spans="1:25" x14ac:dyDescent="0.2">
      <c r="A258" s="61" t="s">
        <v>216</v>
      </c>
      <c r="B258" s="61"/>
      <c r="C258" s="61"/>
      <c r="D258" s="61" t="s">
        <v>217</v>
      </c>
      <c r="E258" s="61"/>
      <c r="F258" s="61"/>
      <c r="G258" s="61"/>
      <c r="H258" s="667">
        <v>700000</v>
      </c>
      <c r="I258" s="667"/>
      <c r="J258" s="667"/>
      <c r="K258" s="667"/>
      <c r="L258" s="667"/>
      <c r="M258" s="667"/>
      <c r="N258" s="667">
        <v>759000</v>
      </c>
      <c r="O258" s="667"/>
      <c r="P258" s="667"/>
      <c r="Q258" s="667"/>
      <c r="R258" s="667">
        <v>641651.34</v>
      </c>
      <c r="S258" s="667"/>
      <c r="T258" s="667"/>
      <c r="U258" s="667"/>
      <c r="V258" s="667"/>
      <c r="W258" s="62"/>
      <c r="X258" s="62" t="s">
        <v>1831</v>
      </c>
      <c r="Y258" s="62" t="s">
        <v>1832</v>
      </c>
    </row>
    <row r="259" spans="1:25" x14ac:dyDescent="0.2">
      <c r="A259" s="47" t="s">
        <v>89</v>
      </c>
      <c r="B259" s="47"/>
      <c r="C259" s="47"/>
      <c r="D259" s="45" t="s">
        <v>128</v>
      </c>
      <c r="E259" s="45"/>
      <c r="F259" s="45"/>
      <c r="G259" s="47" t="s">
        <v>1667</v>
      </c>
      <c r="H259" s="666">
        <v>10000</v>
      </c>
      <c r="I259" s="666"/>
      <c r="J259" s="666"/>
      <c r="K259" s="666"/>
      <c r="L259" s="666"/>
      <c r="M259" s="666"/>
      <c r="N259" s="666">
        <v>10000</v>
      </c>
      <c r="O259" s="666"/>
      <c r="P259" s="666"/>
      <c r="Q259" s="666"/>
      <c r="R259" s="666">
        <v>3500</v>
      </c>
      <c r="S259" s="666"/>
      <c r="T259" s="666"/>
      <c r="U259" s="666"/>
      <c r="V259" s="666"/>
      <c r="W259" s="60"/>
      <c r="X259" s="60" t="s">
        <v>1833</v>
      </c>
      <c r="Y259" s="60" t="s">
        <v>1833</v>
      </c>
    </row>
    <row r="260" spans="1:25" x14ac:dyDescent="0.2">
      <c r="A260" s="47" t="s">
        <v>89</v>
      </c>
      <c r="B260" s="47"/>
      <c r="C260" s="47"/>
      <c r="D260" s="45" t="s">
        <v>135</v>
      </c>
      <c r="E260" s="45"/>
      <c r="F260" s="45"/>
      <c r="G260" s="47" t="s">
        <v>136</v>
      </c>
      <c r="H260" s="666">
        <v>20000</v>
      </c>
      <c r="I260" s="666"/>
      <c r="J260" s="666"/>
      <c r="K260" s="666"/>
      <c r="L260" s="666"/>
      <c r="M260" s="666"/>
      <c r="N260" s="666">
        <v>20000</v>
      </c>
      <c r="O260" s="666"/>
      <c r="P260" s="666"/>
      <c r="Q260" s="666"/>
      <c r="R260" s="666">
        <v>6957</v>
      </c>
      <c r="S260" s="666"/>
      <c r="T260" s="666"/>
      <c r="U260" s="666"/>
      <c r="V260" s="666"/>
      <c r="W260" s="60"/>
      <c r="X260" s="60" t="s">
        <v>1834</v>
      </c>
      <c r="Y260" s="60" t="s">
        <v>1834</v>
      </c>
    </row>
    <row r="261" spans="1:25" x14ac:dyDescent="0.2">
      <c r="A261" s="47" t="s">
        <v>89</v>
      </c>
      <c r="B261" s="47"/>
      <c r="C261" s="47"/>
      <c r="D261" s="45" t="s">
        <v>129</v>
      </c>
      <c r="E261" s="45"/>
      <c r="F261" s="45"/>
      <c r="G261" s="47" t="s">
        <v>130</v>
      </c>
      <c r="H261" s="666">
        <v>10000</v>
      </c>
      <c r="I261" s="666"/>
      <c r="J261" s="666"/>
      <c r="K261" s="666"/>
      <c r="L261" s="666"/>
      <c r="M261" s="666"/>
      <c r="N261" s="666">
        <v>10000</v>
      </c>
      <c r="O261" s="666"/>
      <c r="P261" s="666"/>
      <c r="Q261" s="666"/>
      <c r="R261" s="666"/>
      <c r="S261" s="666"/>
      <c r="T261" s="666"/>
      <c r="U261" s="666"/>
      <c r="V261" s="666"/>
      <c r="W261" s="60"/>
      <c r="X261" s="60" t="s">
        <v>143</v>
      </c>
      <c r="Y261" s="60" t="s">
        <v>143</v>
      </c>
    </row>
    <row r="262" spans="1:25" x14ac:dyDescent="0.2">
      <c r="A262" s="47" t="s">
        <v>89</v>
      </c>
      <c r="B262" s="47"/>
      <c r="C262" s="47"/>
      <c r="D262" s="45" t="s">
        <v>1198</v>
      </c>
      <c r="E262" s="45"/>
      <c r="F262" s="45"/>
      <c r="G262" s="47" t="s">
        <v>1199</v>
      </c>
      <c r="H262" s="666">
        <v>660000</v>
      </c>
      <c r="I262" s="666"/>
      <c r="J262" s="666"/>
      <c r="K262" s="666"/>
      <c r="L262" s="666"/>
      <c r="M262" s="666"/>
      <c r="N262" s="666">
        <v>910000</v>
      </c>
      <c r="O262" s="666"/>
      <c r="P262" s="666"/>
      <c r="Q262" s="666"/>
      <c r="R262" s="666">
        <v>658809</v>
      </c>
      <c r="S262" s="666"/>
      <c r="T262" s="666"/>
      <c r="U262" s="666"/>
      <c r="V262" s="666"/>
      <c r="W262" s="60"/>
      <c r="X262" s="60" t="s">
        <v>1835</v>
      </c>
      <c r="Y262" s="60" t="s">
        <v>1836</v>
      </c>
    </row>
    <row r="263" spans="1:25" x14ac:dyDescent="0.2">
      <c r="A263" s="61" t="s">
        <v>89</v>
      </c>
      <c r="B263" s="61"/>
      <c r="C263" s="61"/>
      <c r="D263" s="61" t="s">
        <v>90</v>
      </c>
      <c r="E263" s="61"/>
      <c r="F263" s="61"/>
      <c r="G263" s="61"/>
      <c r="H263" s="667">
        <v>700000</v>
      </c>
      <c r="I263" s="667"/>
      <c r="J263" s="667"/>
      <c r="K263" s="667"/>
      <c r="L263" s="667"/>
      <c r="M263" s="667"/>
      <c r="N263" s="667">
        <v>950000</v>
      </c>
      <c r="O263" s="667"/>
      <c r="P263" s="667"/>
      <c r="Q263" s="667"/>
      <c r="R263" s="667">
        <v>669266</v>
      </c>
      <c r="S263" s="667"/>
      <c r="T263" s="667"/>
      <c r="U263" s="667"/>
      <c r="V263" s="667"/>
      <c r="W263" s="62"/>
      <c r="X263" s="62" t="s">
        <v>1837</v>
      </c>
      <c r="Y263" s="62" t="s">
        <v>1838</v>
      </c>
    </row>
    <row r="264" spans="1:25" x14ac:dyDescent="0.2">
      <c r="A264" s="47" t="s">
        <v>220</v>
      </c>
      <c r="B264" s="47"/>
      <c r="C264" s="47"/>
      <c r="D264" s="45" t="s">
        <v>138</v>
      </c>
      <c r="E264" s="45"/>
      <c r="F264" s="45"/>
      <c r="G264" s="47" t="s">
        <v>139</v>
      </c>
      <c r="H264" s="666">
        <v>3000000</v>
      </c>
      <c r="I264" s="666"/>
      <c r="J264" s="666"/>
      <c r="K264" s="666"/>
      <c r="L264" s="666"/>
      <c r="M264" s="666"/>
      <c r="N264" s="666">
        <v>3300000</v>
      </c>
      <c r="O264" s="666"/>
      <c r="P264" s="666"/>
      <c r="Q264" s="666"/>
      <c r="R264" s="666">
        <v>1844109.5</v>
      </c>
      <c r="S264" s="666"/>
      <c r="T264" s="666"/>
      <c r="U264" s="666"/>
      <c r="V264" s="666"/>
      <c r="W264" s="60"/>
      <c r="X264" s="60" t="s">
        <v>1839</v>
      </c>
      <c r="Y264" s="60" t="s">
        <v>1840</v>
      </c>
    </row>
    <row r="265" spans="1:25" x14ac:dyDescent="0.2">
      <c r="A265" s="47" t="s">
        <v>220</v>
      </c>
      <c r="B265" s="47"/>
      <c r="C265" s="47"/>
      <c r="D265" s="45" t="s">
        <v>129</v>
      </c>
      <c r="E265" s="45"/>
      <c r="F265" s="45"/>
      <c r="G265" s="47" t="s">
        <v>130</v>
      </c>
      <c r="H265" s="666">
        <v>250000</v>
      </c>
      <c r="I265" s="666"/>
      <c r="J265" s="666"/>
      <c r="K265" s="666"/>
      <c r="L265" s="666"/>
      <c r="M265" s="666"/>
      <c r="N265" s="666">
        <v>650000</v>
      </c>
      <c r="O265" s="666"/>
      <c r="P265" s="666"/>
      <c r="Q265" s="666"/>
      <c r="R265" s="666">
        <v>56845.8</v>
      </c>
      <c r="S265" s="666"/>
      <c r="T265" s="666"/>
      <c r="U265" s="666"/>
      <c r="V265" s="666"/>
      <c r="W265" s="60"/>
      <c r="X265" s="60" t="s">
        <v>1841</v>
      </c>
      <c r="Y265" s="60" t="s">
        <v>1842</v>
      </c>
    </row>
    <row r="266" spans="1:25" x14ac:dyDescent="0.2">
      <c r="A266" s="47" t="s">
        <v>220</v>
      </c>
      <c r="B266" s="47"/>
      <c r="C266" s="47"/>
      <c r="D266" s="45" t="s">
        <v>170</v>
      </c>
      <c r="E266" s="45"/>
      <c r="F266" s="45"/>
      <c r="G266" s="47" t="s">
        <v>171</v>
      </c>
      <c r="H266" s="666">
        <v>2000000</v>
      </c>
      <c r="I266" s="666"/>
      <c r="J266" s="666"/>
      <c r="K266" s="666"/>
      <c r="L266" s="666"/>
      <c r="M266" s="666"/>
      <c r="N266" s="666">
        <v>2000000</v>
      </c>
      <c r="O266" s="666"/>
      <c r="P266" s="666"/>
      <c r="Q266" s="666"/>
      <c r="R266" s="666"/>
      <c r="S266" s="666"/>
      <c r="T266" s="666"/>
      <c r="U266" s="666"/>
      <c r="V266" s="666"/>
      <c r="W266" s="60"/>
      <c r="X266" s="60" t="s">
        <v>143</v>
      </c>
      <c r="Y266" s="60" t="s">
        <v>143</v>
      </c>
    </row>
    <row r="267" spans="1:25" x14ac:dyDescent="0.2">
      <c r="A267" s="61" t="s">
        <v>220</v>
      </c>
      <c r="B267" s="61"/>
      <c r="C267" s="61"/>
      <c r="D267" s="61" t="s">
        <v>221</v>
      </c>
      <c r="E267" s="61"/>
      <c r="F267" s="61"/>
      <c r="G267" s="61"/>
      <c r="H267" s="667">
        <v>5250000</v>
      </c>
      <c r="I267" s="667"/>
      <c r="J267" s="667"/>
      <c r="K267" s="667"/>
      <c r="L267" s="667"/>
      <c r="M267" s="667"/>
      <c r="N267" s="667">
        <v>5950000</v>
      </c>
      <c r="O267" s="667"/>
      <c r="P267" s="667"/>
      <c r="Q267" s="667"/>
      <c r="R267" s="667">
        <v>1900955.3</v>
      </c>
      <c r="S267" s="667"/>
      <c r="T267" s="667"/>
      <c r="U267" s="667"/>
      <c r="V267" s="667"/>
      <c r="W267" s="62"/>
      <c r="X267" s="62" t="s">
        <v>1843</v>
      </c>
      <c r="Y267" s="62" t="s">
        <v>1844</v>
      </c>
    </row>
    <row r="268" spans="1:25" x14ac:dyDescent="0.2">
      <c r="A268" s="47" t="s">
        <v>222</v>
      </c>
      <c r="B268" s="47"/>
      <c r="C268" s="47"/>
      <c r="D268" s="45" t="s">
        <v>163</v>
      </c>
      <c r="E268" s="45"/>
      <c r="F268" s="45"/>
      <c r="G268" s="47" t="s">
        <v>490</v>
      </c>
      <c r="H268" s="666">
        <v>200000</v>
      </c>
      <c r="I268" s="666"/>
      <c r="J268" s="666"/>
      <c r="K268" s="666"/>
      <c r="L268" s="666"/>
      <c r="M268" s="666"/>
      <c r="N268" s="666">
        <v>186000</v>
      </c>
      <c r="O268" s="666"/>
      <c r="P268" s="666"/>
      <c r="Q268" s="666"/>
      <c r="R268" s="666"/>
      <c r="S268" s="666"/>
      <c r="T268" s="666"/>
      <c r="U268" s="666"/>
      <c r="V268" s="666"/>
      <c r="W268" s="60"/>
      <c r="X268" s="60" t="s">
        <v>143</v>
      </c>
      <c r="Y268" s="60" t="s">
        <v>143</v>
      </c>
    </row>
    <row r="269" spans="1:25" x14ac:dyDescent="0.2">
      <c r="A269" s="47" t="s">
        <v>222</v>
      </c>
      <c r="B269" s="47"/>
      <c r="C269" s="47"/>
      <c r="D269" s="45" t="s">
        <v>129</v>
      </c>
      <c r="E269" s="45"/>
      <c r="F269" s="45"/>
      <c r="G269" s="47" t="s">
        <v>130</v>
      </c>
      <c r="H269" s="666"/>
      <c r="I269" s="666"/>
      <c r="J269" s="666"/>
      <c r="K269" s="666"/>
      <c r="L269" s="666"/>
      <c r="M269" s="666"/>
      <c r="N269" s="666">
        <v>263300</v>
      </c>
      <c r="O269" s="666"/>
      <c r="P269" s="666"/>
      <c r="Q269" s="666"/>
      <c r="R269" s="666">
        <v>262553.06</v>
      </c>
      <c r="S269" s="666"/>
      <c r="T269" s="666"/>
      <c r="U269" s="666"/>
      <c r="V269" s="666"/>
      <c r="W269" s="60"/>
      <c r="X269" s="60" t="s">
        <v>82</v>
      </c>
      <c r="Y269" s="60" t="s">
        <v>1845</v>
      </c>
    </row>
    <row r="270" spans="1:25" x14ac:dyDescent="0.2">
      <c r="A270" s="47" t="s">
        <v>222</v>
      </c>
      <c r="B270" s="47"/>
      <c r="C270" s="47"/>
      <c r="D270" s="45" t="s">
        <v>140</v>
      </c>
      <c r="E270" s="45"/>
      <c r="F270" s="45"/>
      <c r="G270" s="47" t="s">
        <v>141</v>
      </c>
      <c r="H270" s="666">
        <v>200000</v>
      </c>
      <c r="I270" s="666"/>
      <c r="J270" s="666"/>
      <c r="K270" s="666"/>
      <c r="L270" s="666"/>
      <c r="M270" s="666"/>
      <c r="N270" s="666">
        <v>369300</v>
      </c>
      <c r="O270" s="666"/>
      <c r="P270" s="666"/>
      <c r="Q270" s="666"/>
      <c r="R270" s="666">
        <v>169297.15</v>
      </c>
      <c r="S270" s="666"/>
      <c r="T270" s="666"/>
      <c r="U270" s="666"/>
      <c r="V270" s="666"/>
      <c r="W270" s="60"/>
      <c r="X270" s="60" t="s">
        <v>1846</v>
      </c>
      <c r="Y270" s="60" t="s">
        <v>1847</v>
      </c>
    </row>
    <row r="271" spans="1:25" x14ac:dyDescent="0.2">
      <c r="A271" s="47" t="s">
        <v>222</v>
      </c>
      <c r="B271" s="47"/>
      <c r="C271" s="47"/>
      <c r="D271" s="45" t="s">
        <v>223</v>
      </c>
      <c r="E271" s="45"/>
      <c r="F271" s="45"/>
      <c r="G271" s="47" t="s">
        <v>224</v>
      </c>
      <c r="H271" s="666">
        <v>5000000</v>
      </c>
      <c r="I271" s="666"/>
      <c r="J271" s="666"/>
      <c r="K271" s="666"/>
      <c r="L271" s="666"/>
      <c r="M271" s="666"/>
      <c r="N271" s="666">
        <v>5000000</v>
      </c>
      <c r="O271" s="666"/>
      <c r="P271" s="666"/>
      <c r="Q271" s="666"/>
      <c r="R271" s="666"/>
      <c r="S271" s="666"/>
      <c r="T271" s="666"/>
      <c r="U271" s="666"/>
      <c r="V271" s="666"/>
      <c r="W271" s="60"/>
      <c r="X271" s="60" t="s">
        <v>143</v>
      </c>
      <c r="Y271" s="60" t="s">
        <v>143</v>
      </c>
    </row>
    <row r="272" spans="1:25" x14ac:dyDescent="0.2">
      <c r="A272" s="61" t="s">
        <v>222</v>
      </c>
      <c r="B272" s="61"/>
      <c r="C272" s="61"/>
      <c r="D272" s="61" t="s">
        <v>1848</v>
      </c>
      <c r="E272" s="61"/>
      <c r="F272" s="61"/>
      <c r="G272" s="61"/>
      <c r="H272" s="667">
        <v>5400000</v>
      </c>
      <c r="I272" s="667"/>
      <c r="J272" s="667"/>
      <c r="K272" s="667"/>
      <c r="L272" s="667"/>
      <c r="M272" s="667"/>
      <c r="N272" s="667">
        <v>5818600</v>
      </c>
      <c r="O272" s="667"/>
      <c r="P272" s="667"/>
      <c r="Q272" s="667"/>
      <c r="R272" s="667">
        <v>431850.21</v>
      </c>
      <c r="S272" s="667"/>
      <c r="T272" s="667"/>
      <c r="U272" s="667"/>
      <c r="V272" s="667"/>
      <c r="W272" s="62"/>
      <c r="X272" s="62" t="s">
        <v>1619</v>
      </c>
      <c r="Y272" s="62" t="s">
        <v>1849</v>
      </c>
    </row>
    <row r="273" spans="1:25" x14ac:dyDescent="0.2">
      <c r="A273" s="47" t="s">
        <v>225</v>
      </c>
      <c r="B273" s="47"/>
      <c r="C273" s="47"/>
      <c r="D273" s="45" t="s">
        <v>129</v>
      </c>
      <c r="E273" s="45"/>
      <c r="F273" s="45"/>
      <c r="G273" s="47" t="s">
        <v>130</v>
      </c>
      <c r="H273" s="666">
        <v>10000</v>
      </c>
      <c r="I273" s="666"/>
      <c r="J273" s="666"/>
      <c r="K273" s="666"/>
      <c r="L273" s="666"/>
      <c r="M273" s="666"/>
      <c r="N273" s="666"/>
      <c r="O273" s="666"/>
      <c r="P273" s="666"/>
      <c r="Q273" s="666"/>
      <c r="R273" s="666"/>
      <c r="S273" s="666"/>
      <c r="T273" s="666"/>
      <c r="U273" s="666"/>
      <c r="V273" s="666"/>
      <c r="W273" s="60"/>
      <c r="X273" s="60" t="s">
        <v>143</v>
      </c>
      <c r="Y273" s="60" t="s">
        <v>82</v>
      </c>
    </row>
    <row r="274" spans="1:25" x14ac:dyDescent="0.2">
      <c r="A274" s="61" t="s">
        <v>225</v>
      </c>
      <c r="B274" s="61"/>
      <c r="C274" s="61"/>
      <c r="D274" s="61" t="s">
        <v>226</v>
      </c>
      <c r="E274" s="61"/>
      <c r="F274" s="61"/>
      <c r="G274" s="61"/>
      <c r="H274" s="667">
        <v>10000</v>
      </c>
      <c r="I274" s="667"/>
      <c r="J274" s="667"/>
      <c r="K274" s="667"/>
      <c r="L274" s="667"/>
      <c r="M274" s="667"/>
      <c r="N274" s="667"/>
      <c r="O274" s="667"/>
      <c r="P274" s="667"/>
      <c r="Q274" s="667"/>
      <c r="R274" s="667"/>
      <c r="S274" s="667"/>
      <c r="T274" s="667"/>
      <c r="U274" s="667"/>
      <c r="V274" s="667"/>
      <c r="W274" s="62"/>
      <c r="X274" s="62" t="s">
        <v>143</v>
      </c>
      <c r="Y274" s="62" t="s">
        <v>82</v>
      </c>
    </row>
    <row r="275" spans="1:25" x14ac:dyDescent="0.2">
      <c r="A275" s="47" t="s">
        <v>91</v>
      </c>
      <c r="B275" s="47"/>
      <c r="C275" s="47"/>
      <c r="D275" s="45" t="s">
        <v>128</v>
      </c>
      <c r="E275" s="45"/>
      <c r="F275" s="45"/>
      <c r="G275" s="47" t="s">
        <v>1667</v>
      </c>
      <c r="H275" s="666">
        <v>2750000</v>
      </c>
      <c r="I275" s="666"/>
      <c r="J275" s="666"/>
      <c r="K275" s="666"/>
      <c r="L275" s="666"/>
      <c r="M275" s="666"/>
      <c r="N275" s="666">
        <v>2830000</v>
      </c>
      <c r="O275" s="666"/>
      <c r="P275" s="666"/>
      <c r="Q275" s="666"/>
      <c r="R275" s="666">
        <v>2829715.25</v>
      </c>
      <c r="S275" s="666"/>
      <c r="T275" s="666"/>
      <c r="U275" s="666"/>
      <c r="V275" s="666"/>
      <c r="W275" s="60"/>
      <c r="X275" s="60" t="s">
        <v>1850</v>
      </c>
      <c r="Y275" s="60" t="s">
        <v>194</v>
      </c>
    </row>
    <row r="276" spans="1:25" x14ac:dyDescent="0.2">
      <c r="A276" s="47" t="s">
        <v>91</v>
      </c>
      <c r="B276" s="47"/>
      <c r="C276" s="47"/>
      <c r="D276" s="45" t="s">
        <v>135</v>
      </c>
      <c r="E276" s="45"/>
      <c r="F276" s="45"/>
      <c r="G276" s="47" t="s">
        <v>136</v>
      </c>
      <c r="H276" s="666">
        <v>20000</v>
      </c>
      <c r="I276" s="666"/>
      <c r="J276" s="666"/>
      <c r="K276" s="666"/>
      <c r="L276" s="666"/>
      <c r="M276" s="666"/>
      <c r="N276" s="666"/>
      <c r="O276" s="666"/>
      <c r="P276" s="666"/>
      <c r="Q276" s="666"/>
      <c r="R276" s="666"/>
      <c r="S276" s="666"/>
      <c r="T276" s="666"/>
      <c r="U276" s="666"/>
      <c r="V276" s="666"/>
      <c r="W276" s="60"/>
      <c r="X276" s="60" t="s">
        <v>143</v>
      </c>
      <c r="Y276" s="60" t="s">
        <v>82</v>
      </c>
    </row>
    <row r="277" spans="1:25" x14ac:dyDescent="0.2">
      <c r="A277" s="47" t="s">
        <v>91</v>
      </c>
      <c r="B277" s="47"/>
      <c r="C277" s="47"/>
      <c r="D277" s="45" t="s">
        <v>129</v>
      </c>
      <c r="E277" s="45"/>
      <c r="F277" s="45"/>
      <c r="G277" s="47" t="s">
        <v>130</v>
      </c>
      <c r="H277" s="666">
        <v>32500000</v>
      </c>
      <c r="I277" s="666"/>
      <c r="J277" s="666"/>
      <c r="K277" s="666"/>
      <c r="L277" s="666"/>
      <c r="M277" s="666"/>
      <c r="N277" s="666">
        <v>25849200</v>
      </c>
      <c r="O277" s="666"/>
      <c r="P277" s="666"/>
      <c r="Q277" s="666"/>
      <c r="R277" s="666">
        <v>25828919.440000001</v>
      </c>
      <c r="S277" s="666"/>
      <c r="T277" s="666"/>
      <c r="U277" s="666"/>
      <c r="V277" s="666"/>
      <c r="W277" s="60"/>
      <c r="X277" s="60" t="s">
        <v>1851</v>
      </c>
      <c r="Y277" s="60" t="s">
        <v>1852</v>
      </c>
    </row>
    <row r="278" spans="1:25" x14ac:dyDescent="0.2">
      <c r="A278" s="47" t="s">
        <v>91</v>
      </c>
      <c r="B278" s="47"/>
      <c r="C278" s="47"/>
      <c r="D278" s="45" t="s">
        <v>140</v>
      </c>
      <c r="E278" s="45"/>
      <c r="F278" s="45"/>
      <c r="G278" s="47" t="s">
        <v>141</v>
      </c>
      <c r="H278" s="666">
        <v>50000</v>
      </c>
      <c r="I278" s="666"/>
      <c r="J278" s="666"/>
      <c r="K278" s="666"/>
      <c r="L278" s="666"/>
      <c r="M278" s="666"/>
      <c r="N278" s="666">
        <v>437000</v>
      </c>
      <c r="O278" s="666"/>
      <c r="P278" s="666"/>
      <c r="Q278" s="666"/>
      <c r="R278" s="666">
        <v>436106.99</v>
      </c>
      <c r="S278" s="666"/>
      <c r="T278" s="666"/>
      <c r="U278" s="666"/>
      <c r="V278" s="666"/>
      <c r="W278" s="60"/>
      <c r="X278" s="60" t="s">
        <v>1853</v>
      </c>
      <c r="Y278" s="60" t="s">
        <v>1319</v>
      </c>
    </row>
    <row r="279" spans="1:25" x14ac:dyDescent="0.2">
      <c r="A279" s="61" t="s">
        <v>91</v>
      </c>
      <c r="B279" s="61"/>
      <c r="C279" s="61"/>
      <c r="D279" s="61" t="s">
        <v>94</v>
      </c>
      <c r="E279" s="61"/>
      <c r="F279" s="61"/>
      <c r="G279" s="61"/>
      <c r="H279" s="667">
        <v>35320000</v>
      </c>
      <c r="I279" s="667"/>
      <c r="J279" s="667"/>
      <c r="K279" s="667"/>
      <c r="L279" s="667"/>
      <c r="M279" s="667"/>
      <c r="N279" s="667">
        <v>29116200</v>
      </c>
      <c r="O279" s="667"/>
      <c r="P279" s="667"/>
      <c r="Q279" s="667"/>
      <c r="R279" s="667">
        <v>29094741.68</v>
      </c>
      <c r="S279" s="667"/>
      <c r="T279" s="667"/>
      <c r="U279" s="667"/>
      <c r="V279" s="667"/>
      <c r="W279" s="62"/>
      <c r="X279" s="62" t="s">
        <v>1854</v>
      </c>
      <c r="Y279" s="62" t="s">
        <v>1195</v>
      </c>
    </row>
    <row r="280" spans="1:25" x14ac:dyDescent="0.2">
      <c r="A280" s="47" t="s">
        <v>228</v>
      </c>
      <c r="B280" s="47"/>
      <c r="C280" s="47"/>
      <c r="D280" s="45" t="s">
        <v>129</v>
      </c>
      <c r="E280" s="45"/>
      <c r="F280" s="45"/>
      <c r="G280" s="47" t="s">
        <v>130</v>
      </c>
      <c r="H280" s="666">
        <v>3100000</v>
      </c>
      <c r="I280" s="666"/>
      <c r="J280" s="666"/>
      <c r="K280" s="666"/>
      <c r="L280" s="666"/>
      <c r="M280" s="666"/>
      <c r="N280" s="666">
        <v>3500000</v>
      </c>
      <c r="O280" s="666"/>
      <c r="P280" s="666"/>
      <c r="Q280" s="666"/>
      <c r="R280" s="666">
        <v>3475641.58</v>
      </c>
      <c r="S280" s="666"/>
      <c r="T280" s="666"/>
      <c r="U280" s="666"/>
      <c r="V280" s="666"/>
      <c r="W280" s="60"/>
      <c r="X280" s="60" t="s">
        <v>1855</v>
      </c>
      <c r="Y280" s="60" t="s">
        <v>1336</v>
      </c>
    </row>
    <row r="281" spans="1:25" x14ac:dyDescent="0.2">
      <c r="A281" s="47" t="s">
        <v>228</v>
      </c>
      <c r="B281" s="47"/>
      <c r="C281" s="47"/>
      <c r="D281" s="45" t="s">
        <v>140</v>
      </c>
      <c r="E281" s="45"/>
      <c r="F281" s="45"/>
      <c r="G281" s="47" t="s">
        <v>141</v>
      </c>
      <c r="H281" s="666"/>
      <c r="I281" s="666"/>
      <c r="J281" s="666"/>
      <c r="K281" s="666"/>
      <c r="L281" s="666"/>
      <c r="M281" s="666"/>
      <c r="N281" s="666">
        <v>13000</v>
      </c>
      <c r="O281" s="666"/>
      <c r="P281" s="666"/>
      <c r="Q281" s="666"/>
      <c r="R281" s="666">
        <v>12100</v>
      </c>
      <c r="S281" s="666"/>
      <c r="T281" s="666"/>
      <c r="U281" s="666"/>
      <c r="V281" s="666"/>
      <c r="W281" s="60"/>
      <c r="X281" s="60" t="s">
        <v>82</v>
      </c>
      <c r="Y281" s="60" t="s">
        <v>1856</v>
      </c>
    </row>
    <row r="282" spans="1:25" x14ac:dyDescent="0.2">
      <c r="A282" s="61" t="s">
        <v>228</v>
      </c>
      <c r="B282" s="61"/>
      <c r="C282" s="61"/>
      <c r="D282" s="61" t="s">
        <v>1857</v>
      </c>
      <c r="E282" s="61"/>
      <c r="F282" s="61"/>
      <c r="G282" s="61"/>
      <c r="H282" s="667">
        <v>3100000</v>
      </c>
      <c r="I282" s="667"/>
      <c r="J282" s="667"/>
      <c r="K282" s="667"/>
      <c r="L282" s="667"/>
      <c r="M282" s="667"/>
      <c r="N282" s="667">
        <v>3513000</v>
      </c>
      <c r="O282" s="667"/>
      <c r="P282" s="667"/>
      <c r="Q282" s="667"/>
      <c r="R282" s="667">
        <v>3487741.58</v>
      </c>
      <c r="S282" s="667"/>
      <c r="T282" s="667"/>
      <c r="U282" s="667"/>
      <c r="V282" s="667"/>
      <c r="W282" s="62"/>
      <c r="X282" s="62" t="s">
        <v>1858</v>
      </c>
      <c r="Y282" s="62" t="s">
        <v>1556</v>
      </c>
    </row>
    <row r="283" spans="1:25" x14ac:dyDescent="0.2">
      <c r="A283" s="47" t="s">
        <v>229</v>
      </c>
      <c r="B283" s="47"/>
      <c r="C283" s="47"/>
      <c r="D283" s="45" t="s">
        <v>129</v>
      </c>
      <c r="E283" s="45"/>
      <c r="F283" s="45"/>
      <c r="G283" s="47" t="s">
        <v>130</v>
      </c>
      <c r="H283" s="666">
        <v>20000</v>
      </c>
      <c r="I283" s="666"/>
      <c r="J283" s="666"/>
      <c r="K283" s="666"/>
      <c r="L283" s="666"/>
      <c r="M283" s="666"/>
      <c r="N283" s="666"/>
      <c r="O283" s="666"/>
      <c r="P283" s="666"/>
      <c r="Q283" s="666"/>
      <c r="R283" s="666"/>
      <c r="S283" s="666"/>
      <c r="T283" s="666"/>
      <c r="U283" s="666"/>
      <c r="V283" s="666"/>
      <c r="W283" s="60"/>
      <c r="X283" s="60" t="s">
        <v>143</v>
      </c>
      <c r="Y283" s="60" t="s">
        <v>82</v>
      </c>
    </row>
    <row r="284" spans="1:25" x14ac:dyDescent="0.2">
      <c r="A284" s="61" t="s">
        <v>229</v>
      </c>
      <c r="B284" s="61"/>
      <c r="C284" s="61"/>
      <c r="D284" s="61" t="s">
        <v>230</v>
      </c>
      <c r="E284" s="61"/>
      <c r="F284" s="61"/>
      <c r="G284" s="61"/>
      <c r="H284" s="667">
        <v>20000</v>
      </c>
      <c r="I284" s="667"/>
      <c r="J284" s="667"/>
      <c r="K284" s="667"/>
      <c r="L284" s="667"/>
      <c r="M284" s="667"/>
      <c r="N284" s="667"/>
      <c r="O284" s="667"/>
      <c r="P284" s="667"/>
      <c r="Q284" s="667"/>
      <c r="R284" s="667"/>
      <c r="S284" s="667"/>
      <c r="T284" s="667"/>
      <c r="U284" s="667"/>
      <c r="V284" s="667"/>
      <c r="W284" s="62"/>
      <c r="X284" s="62" t="s">
        <v>143</v>
      </c>
      <c r="Y284" s="62" t="s">
        <v>82</v>
      </c>
    </row>
    <row r="285" spans="1:25" x14ac:dyDescent="0.2">
      <c r="A285" s="47" t="s">
        <v>231</v>
      </c>
      <c r="B285" s="47"/>
      <c r="C285" s="47"/>
      <c r="D285" s="45" t="s">
        <v>163</v>
      </c>
      <c r="E285" s="45"/>
      <c r="F285" s="45"/>
      <c r="G285" s="47" t="s">
        <v>490</v>
      </c>
      <c r="H285" s="666">
        <v>2000000</v>
      </c>
      <c r="I285" s="666"/>
      <c r="J285" s="666"/>
      <c r="K285" s="666"/>
      <c r="L285" s="666"/>
      <c r="M285" s="666"/>
      <c r="N285" s="666">
        <v>4956100</v>
      </c>
      <c r="O285" s="666"/>
      <c r="P285" s="666"/>
      <c r="Q285" s="666"/>
      <c r="R285" s="666">
        <v>4950443.12</v>
      </c>
      <c r="S285" s="666"/>
      <c r="T285" s="666"/>
      <c r="U285" s="666"/>
      <c r="V285" s="666"/>
      <c r="W285" s="60"/>
      <c r="X285" s="60" t="s">
        <v>1859</v>
      </c>
      <c r="Y285" s="60" t="s">
        <v>1338</v>
      </c>
    </row>
    <row r="286" spans="1:25" x14ac:dyDescent="0.2">
      <c r="A286" s="47" t="s">
        <v>231</v>
      </c>
      <c r="B286" s="47"/>
      <c r="C286" s="47"/>
      <c r="D286" s="45" t="s">
        <v>128</v>
      </c>
      <c r="E286" s="45"/>
      <c r="F286" s="45"/>
      <c r="G286" s="47" t="s">
        <v>1667</v>
      </c>
      <c r="H286" s="666">
        <v>600000</v>
      </c>
      <c r="I286" s="666"/>
      <c r="J286" s="666"/>
      <c r="K286" s="666"/>
      <c r="L286" s="666"/>
      <c r="M286" s="666"/>
      <c r="N286" s="666">
        <v>414000</v>
      </c>
      <c r="O286" s="666"/>
      <c r="P286" s="666"/>
      <c r="Q286" s="666"/>
      <c r="R286" s="666">
        <v>412876.2</v>
      </c>
      <c r="S286" s="666"/>
      <c r="T286" s="666"/>
      <c r="U286" s="666"/>
      <c r="V286" s="666"/>
      <c r="W286" s="60"/>
      <c r="X286" s="60" t="s">
        <v>1860</v>
      </c>
      <c r="Y286" s="60" t="s">
        <v>1269</v>
      </c>
    </row>
    <row r="287" spans="1:25" x14ac:dyDescent="0.2">
      <c r="A287" s="47" t="s">
        <v>231</v>
      </c>
      <c r="B287" s="47"/>
      <c r="C287" s="47"/>
      <c r="D287" s="45" t="s">
        <v>232</v>
      </c>
      <c r="E287" s="45"/>
      <c r="F287" s="45"/>
      <c r="G287" s="47" t="s">
        <v>1861</v>
      </c>
      <c r="H287" s="666">
        <v>1000000</v>
      </c>
      <c r="I287" s="666"/>
      <c r="J287" s="666"/>
      <c r="K287" s="666"/>
      <c r="L287" s="666"/>
      <c r="M287" s="666"/>
      <c r="N287" s="666">
        <v>700000</v>
      </c>
      <c r="O287" s="666"/>
      <c r="P287" s="666"/>
      <c r="Q287" s="666"/>
      <c r="R287" s="666">
        <v>391806.25</v>
      </c>
      <c r="S287" s="666"/>
      <c r="T287" s="666"/>
      <c r="U287" s="666"/>
      <c r="V287" s="666"/>
      <c r="W287" s="60"/>
      <c r="X287" s="60" t="s">
        <v>1862</v>
      </c>
      <c r="Y287" s="60" t="s">
        <v>1863</v>
      </c>
    </row>
    <row r="288" spans="1:25" x14ac:dyDescent="0.2">
      <c r="A288" s="47" t="s">
        <v>231</v>
      </c>
      <c r="B288" s="47"/>
      <c r="C288" s="47"/>
      <c r="D288" s="45" t="s">
        <v>233</v>
      </c>
      <c r="E288" s="45"/>
      <c r="F288" s="45"/>
      <c r="G288" s="47" t="s">
        <v>234</v>
      </c>
      <c r="H288" s="666">
        <v>400000</v>
      </c>
      <c r="I288" s="666"/>
      <c r="J288" s="666"/>
      <c r="K288" s="666"/>
      <c r="L288" s="666"/>
      <c r="M288" s="666"/>
      <c r="N288" s="666">
        <v>398000</v>
      </c>
      <c r="O288" s="666"/>
      <c r="P288" s="666"/>
      <c r="Q288" s="666"/>
      <c r="R288" s="666">
        <v>245603</v>
      </c>
      <c r="S288" s="666"/>
      <c r="T288" s="666"/>
      <c r="U288" s="666"/>
      <c r="V288" s="666"/>
      <c r="W288" s="60"/>
      <c r="X288" s="60" t="s">
        <v>1864</v>
      </c>
      <c r="Y288" s="60" t="s">
        <v>1708</v>
      </c>
    </row>
    <row r="289" spans="1:25" x14ac:dyDescent="0.2">
      <c r="A289" s="47" t="s">
        <v>231</v>
      </c>
      <c r="B289" s="47"/>
      <c r="C289" s="47"/>
      <c r="D289" s="45" t="s">
        <v>135</v>
      </c>
      <c r="E289" s="45"/>
      <c r="F289" s="45"/>
      <c r="G289" s="47" t="s">
        <v>136</v>
      </c>
      <c r="H289" s="666">
        <v>200000</v>
      </c>
      <c r="I289" s="666"/>
      <c r="J289" s="666"/>
      <c r="K289" s="666"/>
      <c r="L289" s="666"/>
      <c r="M289" s="666"/>
      <c r="N289" s="666">
        <v>252000</v>
      </c>
      <c r="O289" s="666"/>
      <c r="P289" s="666"/>
      <c r="Q289" s="666"/>
      <c r="R289" s="666">
        <v>233530</v>
      </c>
      <c r="S289" s="666"/>
      <c r="T289" s="666"/>
      <c r="U289" s="666"/>
      <c r="V289" s="666"/>
      <c r="W289" s="60"/>
      <c r="X289" s="60" t="s">
        <v>1865</v>
      </c>
      <c r="Y289" s="60" t="s">
        <v>1866</v>
      </c>
    </row>
    <row r="290" spans="1:25" x14ac:dyDescent="0.2">
      <c r="A290" s="47" t="s">
        <v>231</v>
      </c>
      <c r="B290" s="47"/>
      <c r="C290" s="47"/>
      <c r="D290" s="45" t="s">
        <v>138</v>
      </c>
      <c r="E290" s="45"/>
      <c r="F290" s="45"/>
      <c r="G290" s="47" t="s">
        <v>139</v>
      </c>
      <c r="H290" s="666">
        <v>400000</v>
      </c>
      <c r="I290" s="666"/>
      <c r="J290" s="666"/>
      <c r="K290" s="666"/>
      <c r="L290" s="666"/>
      <c r="M290" s="666"/>
      <c r="N290" s="666">
        <v>735400</v>
      </c>
      <c r="O290" s="666"/>
      <c r="P290" s="666"/>
      <c r="Q290" s="666"/>
      <c r="R290" s="666">
        <v>734725</v>
      </c>
      <c r="S290" s="666"/>
      <c r="T290" s="666"/>
      <c r="U290" s="666"/>
      <c r="V290" s="666"/>
      <c r="W290" s="60"/>
      <c r="X290" s="60" t="s">
        <v>1867</v>
      </c>
      <c r="Y290" s="60" t="s">
        <v>1271</v>
      </c>
    </row>
    <row r="291" spans="1:25" x14ac:dyDescent="0.2">
      <c r="A291" s="47" t="s">
        <v>231</v>
      </c>
      <c r="B291" s="47"/>
      <c r="C291" s="47"/>
      <c r="D291" s="45" t="s">
        <v>129</v>
      </c>
      <c r="E291" s="45"/>
      <c r="F291" s="45"/>
      <c r="G291" s="47" t="s">
        <v>130</v>
      </c>
      <c r="H291" s="666">
        <v>46500000</v>
      </c>
      <c r="I291" s="666"/>
      <c r="J291" s="666"/>
      <c r="K291" s="666"/>
      <c r="L291" s="666"/>
      <c r="M291" s="666"/>
      <c r="N291" s="666">
        <v>46353400</v>
      </c>
      <c r="O291" s="666"/>
      <c r="P291" s="666"/>
      <c r="Q291" s="666"/>
      <c r="R291" s="666">
        <v>46279018.840000004</v>
      </c>
      <c r="S291" s="666"/>
      <c r="T291" s="666"/>
      <c r="U291" s="666"/>
      <c r="V291" s="666"/>
      <c r="W291" s="60"/>
      <c r="X291" s="60" t="s">
        <v>1868</v>
      </c>
      <c r="Y291" s="60" t="s">
        <v>1337</v>
      </c>
    </row>
    <row r="292" spans="1:25" x14ac:dyDescent="0.2">
      <c r="A292" s="47" t="s">
        <v>231</v>
      </c>
      <c r="B292" s="47"/>
      <c r="C292" s="47"/>
      <c r="D292" s="45" t="s">
        <v>140</v>
      </c>
      <c r="E292" s="45"/>
      <c r="F292" s="45"/>
      <c r="G292" s="47" t="s">
        <v>141</v>
      </c>
      <c r="H292" s="666">
        <v>2000000</v>
      </c>
      <c r="I292" s="666"/>
      <c r="J292" s="666"/>
      <c r="K292" s="666"/>
      <c r="L292" s="666"/>
      <c r="M292" s="666"/>
      <c r="N292" s="666">
        <v>11258700</v>
      </c>
      <c r="O292" s="666"/>
      <c r="P292" s="666"/>
      <c r="Q292" s="666"/>
      <c r="R292" s="666">
        <v>9048349.2100000009</v>
      </c>
      <c r="S292" s="666"/>
      <c r="T292" s="666"/>
      <c r="U292" s="666"/>
      <c r="V292" s="666"/>
      <c r="W292" s="60"/>
      <c r="X292" s="60" t="s">
        <v>1869</v>
      </c>
      <c r="Y292" s="60" t="s">
        <v>1870</v>
      </c>
    </row>
    <row r="293" spans="1:25" x14ac:dyDescent="0.2">
      <c r="A293" s="47" t="s">
        <v>231</v>
      </c>
      <c r="B293" s="47"/>
      <c r="C293" s="47"/>
      <c r="D293" s="45" t="s">
        <v>218</v>
      </c>
      <c r="E293" s="45"/>
      <c r="F293" s="45"/>
      <c r="G293" s="47" t="s">
        <v>219</v>
      </c>
      <c r="H293" s="666">
        <v>30000</v>
      </c>
      <c r="I293" s="666"/>
      <c r="J293" s="666"/>
      <c r="K293" s="666"/>
      <c r="L293" s="666"/>
      <c r="M293" s="666"/>
      <c r="N293" s="666">
        <v>5000</v>
      </c>
      <c r="O293" s="666"/>
      <c r="P293" s="666"/>
      <c r="Q293" s="666"/>
      <c r="R293" s="666">
        <v>4993</v>
      </c>
      <c r="S293" s="666"/>
      <c r="T293" s="666"/>
      <c r="U293" s="666"/>
      <c r="V293" s="666"/>
      <c r="W293" s="60"/>
      <c r="X293" s="60" t="s">
        <v>1871</v>
      </c>
      <c r="Y293" s="60" t="s">
        <v>1687</v>
      </c>
    </row>
    <row r="294" spans="1:25" x14ac:dyDescent="0.2">
      <c r="A294" s="47" t="s">
        <v>231</v>
      </c>
      <c r="B294" s="47"/>
      <c r="C294" s="47"/>
      <c r="D294" s="45" t="s">
        <v>170</v>
      </c>
      <c r="E294" s="45"/>
      <c r="F294" s="45"/>
      <c r="G294" s="47" t="s">
        <v>171</v>
      </c>
      <c r="H294" s="666">
        <v>1000000</v>
      </c>
      <c r="I294" s="666"/>
      <c r="J294" s="666"/>
      <c r="K294" s="666"/>
      <c r="L294" s="666"/>
      <c r="M294" s="666"/>
      <c r="N294" s="666"/>
      <c r="O294" s="666"/>
      <c r="P294" s="666"/>
      <c r="Q294" s="666"/>
      <c r="R294" s="666"/>
      <c r="S294" s="666"/>
      <c r="T294" s="666"/>
      <c r="U294" s="666"/>
      <c r="V294" s="666"/>
      <c r="W294" s="60"/>
      <c r="X294" s="60" t="s">
        <v>143</v>
      </c>
      <c r="Y294" s="60" t="s">
        <v>82</v>
      </c>
    </row>
    <row r="295" spans="1:25" x14ac:dyDescent="0.2">
      <c r="A295" s="47" t="s">
        <v>231</v>
      </c>
      <c r="B295" s="47"/>
      <c r="C295" s="47"/>
      <c r="D295" s="45" t="s">
        <v>227</v>
      </c>
      <c r="E295" s="45"/>
      <c r="F295" s="45"/>
      <c r="G295" s="47" t="s">
        <v>1677</v>
      </c>
      <c r="H295" s="666"/>
      <c r="I295" s="666"/>
      <c r="J295" s="666"/>
      <c r="K295" s="666"/>
      <c r="L295" s="666"/>
      <c r="M295" s="666"/>
      <c r="N295" s="666">
        <v>131100</v>
      </c>
      <c r="O295" s="666"/>
      <c r="P295" s="666"/>
      <c r="Q295" s="666"/>
      <c r="R295" s="666"/>
      <c r="S295" s="666"/>
      <c r="T295" s="666"/>
      <c r="U295" s="666"/>
      <c r="V295" s="666"/>
      <c r="W295" s="60"/>
      <c r="X295" s="60" t="s">
        <v>82</v>
      </c>
      <c r="Y295" s="60" t="s">
        <v>143</v>
      </c>
    </row>
    <row r="296" spans="1:25" x14ac:dyDescent="0.2">
      <c r="A296" s="47" t="s">
        <v>231</v>
      </c>
      <c r="B296" s="47"/>
      <c r="C296" s="47"/>
      <c r="D296" s="45" t="s">
        <v>142</v>
      </c>
      <c r="E296" s="45"/>
      <c r="F296" s="45"/>
      <c r="G296" s="47" t="s">
        <v>484</v>
      </c>
      <c r="H296" s="666">
        <v>27323200</v>
      </c>
      <c r="I296" s="666"/>
      <c r="J296" s="666"/>
      <c r="K296" s="666"/>
      <c r="L296" s="666"/>
      <c r="M296" s="666"/>
      <c r="N296" s="666">
        <v>55358100</v>
      </c>
      <c r="O296" s="666"/>
      <c r="P296" s="666"/>
      <c r="Q296" s="666"/>
      <c r="R296" s="666">
        <v>10661066.550000001</v>
      </c>
      <c r="S296" s="666"/>
      <c r="T296" s="666"/>
      <c r="U296" s="666"/>
      <c r="V296" s="666"/>
      <c r="W296" s="60"/>
      <c r="X296" s="60" t="s">
        <v>1648</v>
      </c>
      <c r="Y296" s="60" t="s">
        <v>1872</v>
      </c>
    </row>
    <row r="297" spans="1:25" x14ac:dyDescent="0.2">
      <c r="A297" s="47" t="s">
        <v>231</v>
      </c>
      <c r="B297" s="47"/>
      <c r="C297" s="47"/>
      <c r="D297" s="45" t="s">
        <v>147</v>
      </c>
      <c r="E297" s="45"/>
      <c r="F297" s="45"/>
      <c r="G297" s="47" t="s">
        <v>148</v>
      </c>
      <c r="H297" s="666"/>
      <c r="I297" s="666"/>
      <c r="J297" s="666"/>
      <c r="K297" s="666"/>
      <c r="L297" s="666"/>
      <c r="M297" s="666"/>
      <c r="N297" s="666">
        <v>642000</v>
      </c>
      <c r="O297" s="666"/>
      <c r="P297" s="666"/>
      <c r="Q297" s="666"/>
      <c r="R297" s="666">
        <v>637919.26</v>
      </c>
      <c r="S297" s="666"/>
      <c r="T297" s="666"/>
      <c r="U297" s="666"/>
      <c r="V297" s="666"/>
      <c r="W297" s="60"/>
      <c r="X297" s="60" t="s">
        <v>82</v>
      </c>
      <c r="Y297" s="60" t="s">
        <v>1873</v>
      </c>
    </row>
    <row r="298" spans="1:25" x14ac:dyDescent="0.2">
      <c r="A298" s="61" t="s">
        <v>231</v>
      </c>
      <c r="B298" s="61"/>
      <c r="C298" s="61"/>
      <c r="D298" s="61" t="s">
        <v>236</v>
      </c>
      <c r="E298" s="61"/>
      <c r="F298" s="61"/>
      <c r="G298" s="61"/>
      <c r="H298" s="667">
        <v>81453200</v>
      </c>
      <c r="I298" s="667"/>
      <c r="J298" s="667"/>
      <c r="K298" s="667"/>
      <c r="L298" s="667"/>
      <c r="M298" s="667"/>
      <c r="N298" s="667">
        <v>121203800</v>
      </c>
      <c r="O298" s="667"/>
      <c r="P298" s="667"/>
      <c r="Q298" s="667"/>
      <c r="R298" s="667">
        <v>73600330.430000007</v>
      </c>
      <c r="S298" s="667"/>
      <c r="T298" s="667"/>
      <c r="U298" s="667"/>
      <c r="V298" s="667"/>
      <c r="W298" s="62"/>
      <c r="X298" s="62" t="s">
        <v>1874</v>
      </c>
      <c r="Y298" s="62" t="s">
        <v>1875</v>
      </c>
    </row>
    <row r="299" spans="1:25" x14ac:dyDescent="0.2">
      <c r="A299" s="47" t="s">
        <v>97</v>
      </c>
      <c r="B299" s="47"/>
      <c r="C299" s="47"/>
      <c r="D299" s="45" t="s">
        <v>129</v>
      </c>
      <c r="E299" s="45"/>
      <c r="F299" s="45"/>
      <c r="G299" s="47" t="s">
        <v>130</v>
      </c>
      <c r="H299" s="666"/>
      <c r="I299" s="666"/>
      <c r="J299" s="666"/>
      <c r="K299" s="666"/>
      <c r="L299" s="666"/>
      <c r="M299" s="666"/>
      <c r="N299" s="666">
        <v>25400</v>
      </c>
      <c r="O299" s="666"/>
      <c r="P299" s="666"/>
      <c r="Q299" s="666"/>
      <c r="R299" s="666">
        <v>25301</v>
      </c>
      <c r="S299" s="666"/>
      <c r="T299" s="666"/>
      <c r="U299" s="666"/>
      <c r="V299" s="666"/>
      <c r="W299" s="60"/>
      <c r="X299" s="60" t="s">
        <v>82</v>
      </c>
      <c r="Y299" s="60" t="s">
        <v>1876</v>
      </c>
    </row>
    <row r="300" spans="1:25" x14ac:dyDescent="0.2">
      <c r="A300" s="61" t="s">
        <v>97</v>
      </c>
      <c r="B300" s="61"/>
      <c r="C300" s="61"/>
      <c r="D300" s="61" t="s">
        <v>99</v>
      </c>
      <c r="E300" s="61"/>
      <c r="F300" s="61"/>
      <c r="G300" s="61"/>
      <c r="H300" s="667"/>
      <c r="I300" s="667"/>
      <c r="J300" s="667"/>
      <c r="K300" s="667"/>
      <c r="L300" s="667"/>
      <c r="M300" s="667"/>
      <c r="N300" s="667">
        <v>25400</v>
      </c>
      <c r="O300" s="667"/>
      <c r="P300" s="667"/>
      <c r="Q300" s="667"/>
      <c r="R300" s="667">
        <v>25301</v>
      </c>
      <c r="S300" s="667"/>
      <c r="T300" s="667"/>
      <c r="U300" s="667"/>
      <c r="V300" s="667"/>
      <c r="W300" s="62"/>
      <c r="X300" s="62" t="s">
        <v>82</v>
      </c>
      <c r="Y300" s="62" t="s">
        <v>1876</v>
      </c>
    </row>
    <row r="301" spans="1:25" x14ac:dyDescent="0.2">
      <c r="A301" s="47" t="s">
        <v>237</v>
      </c>
      <c r="B301" s="47"/>
      <c r="C301" s="47"/>
      <c r="D301" s="45" t="s">
        <v>129</v>
      </c>
      <c r="E301" s="45"/>
      <c r="F301" s="45"/>
      <c r="G301" s="47" t="s">
        <v>130</v>
      </c>
      <c r="H301" s="666">
        <v>50000</v>
      </c>
      <c r="I301" s="666"/>
      <c r="J301" s="666"/>
      <c r="K301" s="666"/>
      <c r="L301" s="666"/>
      <c r="M301" s="666"/>
      <c r="N301" s="666">
        <v>50000</v>
      </c>
      <c r="O301" s="666"/>
      <c r="P301" s="666"/>
      <c r="Q301" s="666"/>
      <c r="R301" s="666">
        <v>29016</v>
      </c>
      <c r="S301" s="666"/>
      <c r="T301" s="666"/>
      <c r="U301" s="666"/>
      <c r="V301" s="666"/>
      <c r="W301" s="60"/>
      <c r="X301" s="60" t="s">
        <v>1877</v>
      </c>
      <c r="Y301" s="60" t="s">
        <v>1877</v>
      </c>
    </row>
    <row r="302" spans="1:25" x14ac:dyDescent="0.2">
      <c r="A302" s="61" t="s">
        <v>237</v>
      </c>
      <c r="B302" s="61"/>
      <c r="C302" s="61"/>
      <c r="D302" s="61" t="s">
        <v>238</v>
      </c>
      <c r="E302" s="61"/>
      <c r="F302" s="61"/>
      <c r="G302" s="61"/>
      <c r="H302" s="667">
        <v>50000</v>
      </c>
      <c r="I302" s="667"/>
      <c r="J302" s="667"/>
      <c r="K302" s="667"/>
      <c r="L302" s="667"/>
      <c r="M302" s="667"/>
      <c r="N302" s="667">
        <v>50000</v>
      </c>
      <c r="O302" s="667"/>
      <c r="P302" s="667"/>
      <c r="Q302" s="667"/>
      <c r="R302" s="667">
        <v>29016</v>
      </c>
      <c r="S302" s="667"/>
      <c r="T302" s="667"/>
      <c r="U302" s="667"/>
      <c r="V302" s="667"/>
      <c r="W302" s="62"/>
      <c r="X302" s="62" t="s">
        <v>1877</v>
      </c>
      <c r="Y302" s="62" t="s">
        <v>1877</v>
      </c>
    </row>
    <row r="303" spans="1:25" x14ac:dyDescent="0.2">
      <c r="A303" s="47" t="s">
        <v>239</v>
      </c>
      <c r="B303" s="47"/>
      <c r="C303" s="47"/>
      <c r="D303" s="45" t="s">
        <v>128</v>
      </c>
      <c r="E303" s="45"/>
      <c r="F303" s="45"/>
      <c r="G303" s="47" t="s">
        <v>1667</v>
      </c>
      <c r="H303" s="666">
        <v>5000</v>
      </c>
      <c r="I303" s="666"/>
      <c r="J303" s="666"/>
      <c r="K303" s="666"/>
      <c r="L303" s="666"/>
      <c r="M303" s="666"/>
      <c r="N303" s="666">
        <v>5000</v>
      </c>
      <c r="O303" s="666"/>
      <c r="P303" s="666"/>
      <c r="Q303" s="666"/>
      <c r="R303" s="666"/>
      <c r="S303" s="666"/>
      <c r="T303" s="666"/>
      <c r="U303" s="666"/>
      <c r="V303" s="666"/>
      <c r="W303" s="60"/>
      <c r="X303" s="60" t="s">
        <v>143</v>
      </c>
      <c r="Y303" s="60" t="s">
        <v>143</v>
      </c>
    </row>
    <row r="304" spans="1:25" x14ac:dyDescent="0.2">
      <c r="A304" s="47" t="s">
        <v>239</v>
      </c>
      <c r="B304" s="47"/>
      <c r="C304" s="47"/>
      <c r="D304" s="45" t="s">
        <v>129</v>
      </c>
      <c r="E304" s="45"/>
      <c r="F304" s="45"/>
      <c r="G304" s="47" t="s">
        <v>130</v>
      </c>
      <c r="H304" s="666">
        <v>160000</v>
      </c>
      <c r="I304" s="666"/>
      <c r="J304" s="666"/>
      <c r="K304" s="666"/>
      <c r="L304" s="666"/>
      <c r="M304" s="666"/>
      <c r="N304" s="666">
        <v>355000</v>
      </c>
      <c r="O304" s="666"/>
      <c r="P304" s="666"/>
      <c r="Q304" s="666"/>
      <c r="R304" s="666">
        <v>354964.1</v>
      </c>
      <c r="S304" s="666"/>
      <c r="T304" s="666"/>
      <c r="U304" s="666"/>
      <c r="V304" s="666"/>
      <c r="W304" s="60"/>
      <c r="X304" s="60" t="s">
        <v>1878</v>
      </c>
      <c r="Y304" s="60" t="s">
        <v>194</v>
      </c>
    </row>
    <row r="305" spans="1:25" x14ac:dyDescent="0.2">
      <c r="A305" s="47" t="s">
        <v>239</v>
      </c>
      <c r="B305" s="47"/>
      <c r="C305" s="47"/>
      <c r="D305" s="45" t="s">
        <v>131</v>
      </c>
      <c r="E305" s="45"/>
      <c r="F305" s="45"/>
      <c r="G305" s="47" t="s">
        <v>132</v>
      </c>
      <c r="H305" s="666">
        <v>10000</v>
      </c>
      <c r="I305" s="666"/>
      <c r="J305" s="666"/>
      <c r="K305" s="666"/>
      <c r="L305" s="666"/>
      <c r="M305" s="666"/>
      <c r="N305" s="666">
        <v>10000</v>
      </c>
      <c r="O305" s="666"/>
      <c r="P305" s="666"/>
      <c r="Q305" s="666"/>
      <c r="R305" s="666">
        <v>4996</v>
      </c>
      <c r="S305" s="666"/>
      <c r="T305" s="666"/>
      <c r="U305" s="666"/>
      <c r="V305" s="666"/>
      <c r="W305" s="60"/>
      <c r="X305" s="60" t="s">
        <v>1879</v>
      </c>
      <c r="Y305" s="60" t="s">
        <v>1879</v>
      </c>
    </row>
    <row r="306" spans="1:25" x14ac:dyDescent="0.2">
      <c r="A306" s="47" t="s">
        <v>239</v>
      </c>
      <c r="B306" s="47"/>
      <c r="C306" s="47"/>
      <c r="D306" s="45" t="s">
        <v>133</v>
      </c>
      <c r="E306" s="45"/>
      <c r="F306" s="45"/>
      <c r="G306" s="47" t="s">
        <v>1668</v>
      </c>
      <c r="H306" s="666">
        <v>10000</v>
      </c>
      <c r="I306" s="666"/>
      <c r="J306" s="666"/>
      <c r="K306" s="666"/>
      <c r="L306" s="666"/>
      <c r="M306" s="666"/>
      <c r="N306" s="666">
        <v>10000</v>
      </c>
      <c r="O306" s="666"/>
      <c r="P306" s="666"/>
      <c r="Q306" s="666"/>
      <c r="R306" s="666"/>
      <c r="S306" s="666"/>
      <c r="T306" s="666"/>
      <c r="U306" s="666"/>
      <c r="V306" s="666"/>
      <c r="W306" s="60"/>
      <c r="X306" s="60" t="s">
        <v>143</v>
      </c>
      <c r="Y306" s="60" t="s">
        <v>143</v>
      </c>
    </row>
    <row r="307" spans="1:25" x14ac:dyDescent="0.2">
      <c r="A307" s="47" t="s">
        <v>239</v>
      </c>
      <c r="B307" s="47"/>
      <c r="C307" s="47"/>
      <c r="D307" s="45" t="s">
        <v>183</v>
      </c>
      <c r="E307" s="45"/>
      <c r="F307" s="45"/>
      <c r="G307" s="47" t="s">
        <v>1714</v>
      </c>
      <c r="H307" s="666"/>
      <c r="I307" s="666"/>
      <c r="J307" s="666"/>
      <c r="K307" s="666"/>
      <c r="L307" s="666"/>
      <c r="M307" s="666"/>
      <c r="N307" s="666">
        <v>20000</v>
      </c>
      <c r="O307" s="666"/>
      <c r="P307" s="666"/>
      <c r="Q307" s="666"/>
      <c r="R307" s="666">
        <v>20000</v>
      </c>
      <c r="S307" s="666"/>
      <c r="T307" s="666"/>
      <c r="U307" s="666"/>
      <c r="V307" s="666"/>
      <c r="W307" s="60"/>
      <c r="X307" s="60" t="s">
        <v>82</v>
      </c>
      <c r="Y307" s="60" t="s">
        <v>86</v>
      </c>
    </row>
    <row r="308" spans="1:25" x14ac:dyDescent="0.2">
      <c r="A308" s="47" t="s">
        <v>239</v>
      </c>
      <c r="B308" s="47"/>
      <c r="C308" s="47"/>
      <c r="D308" s="45" t="s">
        <v>166</v>
      </c>
      <c r="E308" s="45"/>
      <c r="F308" s="45"/>
      <c r="G308" s="47" t="s">
        <v>1193</v>
      </c>
      <c r="H308" s="666"/>
      <c r="I308" s="666"/>
      <c r="J308" s="666"/>
      <c r="K308" s="666"/>
      <c r="L308" s="666"/>
      <c r="M308" s="666"/>
      <c r="N308" s="666">
        <v>20000</v>
      </c>
      <c r="O308" s="666"/>
      <c r="P308" s="666"/>
      <c r="Q308" s="666"/>
      <c r="R308" s="666">
        <v>20000</v>
      </c>
      <c r="S308" s="666"/>
      <c r="T308" s="666"/>
      <c r="U308" s="666"/>
      <c r="V308" s="666"/>
      <c r="W308" s="60"/>
      <c r="X308" s="60" t="s">
        <v>82</v>
      </c>
      <c r="Y308" s="60" t="s">
        <v>86</v>
      </c>
    </row>
    <row r="309" spans="1:25" x14ac:dyDescent="0.2">
      <c r="A309" s="47" t="s">
        <v>239</v>
      </c>
      <c r="B309" s="47"/>
      <c r="C309" s="47"/>
      <c r="D309" s="45" t="s">
        <v>175</v>
      </c>
      <c r="E309" s="45"/>
      <c r="F309" s="45"/>
      <c r="G309" s="47" t="s">
        <v>176</v>
      </c>
      <c r="H309" s="666"/>
      <c r="I309" s="666"/>
      <c r="J309" s="666"/>
      <c r="K309" s="666"/>
      <c r="L309" s="666"/>
      <c r="M309" s="666"/>
      <c r="N309" s="666">
        <v>110000</v>
      </c>
      <c r="O309" s="666"/>
      <c r="P309" s="666"/>
      <c r="Q309" s="666"/>
      <c r="R309" s="666">
        <v>110000</v>
      </c>
      <c r="S309" s="666"/>
      <c r="T309" s="666"/>
      <c r="U309" s="666"/>
      <c r="V309" s="666"/>
      <c r="W309" s="60"/>
      <c r="X309" s="60" t="s">
        <v>82</v>
      </c>
      <c r="Y309" s="60" t="s">
        <v>86</v>
      </c>
    </row>
    <row r="310" spans="1:25" x14ac:dyDescent="0.2">
      <c r="A310" s="47" t="s">
        <v>239</v>
      </c>
      <c r="B310" s="47"/>
      <c r="C310" s="47"/>
      <c r="D310" s="45" t="s">
        <v>1880</v>
      </c>
      <c r="E310" s="45"/>
      <c r="F310" s="45"/>
      <c r="G310" s="47" t="s">
        <v>1881</v>
      </c>
      <c r="H310" s="666"/>
      <c r="I310" s="666"/>
      <c r="J310" s="666"/>
      <c r="K310" s="666"/>
      <c r="L310" s="666"/>
      <c r="M310" s="666"/>
      <c r="N310" s="666">
        <v>220000</v>
      </c>
      <c r="O310" s="666"/>
      <c r="P310" s="666"/>
      <c r="Q310" s="666"/>
      <c r="R310" s="666">
        <v>220000</v>
      </c>
      <c r="S310" s="666"/>
      <c r="T310" s="666"/>
      <c r="U310" s="666"/>
      <c r="V310" s="666"/>
      <c r="W310" s="60"/>
      <c r="X310" s="60" t="s">
        <v>82</v>
      </c>
      <c r="Y310" s="60" t="s">
        <v>86</v>
      </c>
    </row>
    <row r="311" spans="1:25" x14ac:dyDescent="0.2">
      <c r="A311" s="61" t="s">
        <v>239</v>
      </c>
      <c r="B311" s="61"/>
      <c r="C311" s="61"/>
      <c r="D311" s="61" t="s">
        <v>240</v>
      </c>
      <c r="E311" s="61"/>
      <c r="F311" s="61"/>
      <c r="G311" s="61"/>
      <c r="H311" s="667">
        <v>185000</v>
      </c>
      <c r="I311" s="667"/>
      <c r="J311" s="667"/>
      <c r="K311" s="667"/>
      <c r="L311" s="667"/>
      <c r="M311" s="667"/>
      <c r="N311" s="667">
        <v>750000</v>
      </c>
      <c r="O311" s="667"/>
      <c r="P311" s="667"/>
      <c r="Q311" s="667"/>
      <c r="R311" s="667">
        <v>729960.1</v>
      </c>
      <c r="S311" s="667"/>
      <c r="T311" s="667"/>
      <c r="U311" s="667"/>
      <c r="V311" s="667"/>
      <c r="W311" s="62"/>
      <c r="X311" s="62" t="s">
        <v>1882</v>
      </c>
      <c r="Y311" s="62" t="s">
        <v>1883</v>
      </c>
    </row>
    <row r="312" spans="1:25" x14ac:dyDescent="0.2">
      <c r="A312" s="47" t="s">
        <v>241</v>
      </c>
      <c r="B312" s="47"/>
      <c r="C312" s="47"/>
      <c r="D312" s="45" t="s">
        <v>166</v>
      </c>
      <c r="E312" s="45"/>
      <c r="F312" s="45"/>
      <c r="G312" s="47" t="s">
        <v>1193</v>
      </c>
      <c r="H312" s="666"/>
      <c r="I312" s="666"/>
      <c r="J312" s="666"/>
      <c r="K312" s="666"/>
      <c r="L312" s="666"/>
      <c r="M312" s="666"/>
      <c r="N312" s="666">
        <v>150000</v>
      </c>
      <c r="O312" s="666"/>
      <c r="P312" s="666"/>
      <c r="Q312" s="666"/>
      <c r="R312" s="666">
        <v>150000</v>
      </c>
      <c r="S312" s="666"/>
      <c r="T312" s="666"/>
      <c r="U312" s="666"/>
      <c r="V312" s="666"/>
      <c r="W312" s="60"/>
      <c r="X312" s="60" t="s">
        <v>82</v>
      </c>
      <c r="Y312" s="60" t="s">
        <v>86</v>
      </c>
    </row>
    <row r="313" spans="1:25" x14ac:dyDescent="0.2">
      <c r="A313" s="47" t="s">
        <v>241</v>
      </c>
      <c r="B313" s="47"/>
      <c r="C313" s="47"/>
      <c r="D313" s="45" t="s">
        <v>175</v>
      </c>
      <c r="E313" s="45"/>
      <c r="F313" s="45"/>
      <c r="G313" s="47" t="s">
        <v>176</v>
      </c>
      <c r="H313" s="666"/>
      <c r="I313" s="666"/>
      <c r="J313" s="666"/>
      <c r="K313" s="666"/>
      <c r="L313" s="666"/>
      <c r="M313" s="666"/>
      <c r="N313" s="666">
        <v>240000</v>
      </c>
      <c r="O313" s="666"/>
      <c r="P313" s="666"/>
      <c r="Q313" s="666"/>
      <c r="R313" s="666">
        <v>240000</v>
      </c>
      <c r="S313" s="666"/>
      <c r="T313" s="666"/>
      <c r="U313" s="666"/>
      <c r="V313" s="666"/>
      <c r="W313" s="60"/>
      <c r="X313" s="60" t="s">
        <v>82</v>
      </c>
      <c r="Y313" s="60" t="s">
        <v>86</v>
      </c>
    </row>
    <row r="314" spans="1:25" x14ac:dyDescent="0.2">
      <c r="A314" s="61" t="s">
        <v>241</v>
      </c>
      <c r="B314" s="61"/>
      <c r="C314" s="61"/>
      <c r="D314" s="61" t="s">
        <v>242</v>
      </c>
      <c r="E314" s="61"/>
      <c r="F314" s="61"/>
      <c r="G314" s="61"/>
      <c r="H314" s="667"/>
      <c r="I314" s="667"/>
      <c r="J314" s="667"/>
      <c r="K314" s="667"/>
      <c r="L314" s="667"/>
      <c r="M314" s="667"/>
      <c r="N314" s="667">
        <v>390000</v>
      </c>
      <c r="O314" s="667"/>
      <c r="P314" s="667"/>
      <c r="Q314" s="667"/>
      <c r="R314" s="667">
        <v>390000</v>
      </c>
      <c r="S314" s="667"/>
      <c r="T314" s="667"/>
      <c r="U314" s="667"/>
      <c r="V314" s="667"/>
      <c r="W314" s="62"/>
      <c r="X314" s="62" t="s">
        <v>82</v>
      </c>
      <c r="Y314" s="62" t="s">
        <v>86</v>
      </c>
    </row>
    <row r="315" spans="1:25" x14ac:dyDescent="0.2">
      <c r="A315" s="47" t="s">
        <v>243</v>
      </c>
      <c r="B315" s="47"/>
      <c r="C315" s="47"/>
      <c r="D315" s="45" t="s">
        <v>153</v>
      </c>
      <c r="E315" s="45"/>
      <c r="F315" s="45"/>
      <c r="G315" s="47" t="s">
        <v>154</v>
      </c>
      <c r="H315" s="666">
        <v>1142000</v>
      </c>
      <c r="I315" s="666"/>
      <c r="J315" s="666"/>
      <c r="K315" s="666"/>
      <c r="L315" s="666"/>
      <c r="M315" s="666"/>
      <c r="N315" s="666">
        <v>1142000</v>
      </c>
      <c r="O315" s="666"/>
      <c r="P315" s="666"/>
      <c r="Q315" s="666"/>
      <c r="R315" s="666">
        <v>1142000</v>
      </c>
      <c r="S315" s="666"/>
      <c r="T315" s="666"/>
      <c r="U315" s="666"/>
      <c r="V315" s="666"/>
      <c r="W315" s="60"/>
      <c r="X315" s="60" t="s">
        <v>86</v>
      </c>
      <c r="Y315" s="60" t="s">
        <v>86</v>
      </c>
    </row>
    <row r="316" spans="1:25" x14ac:dyDescent="0.2">
      <c r="A316" s="47" t="s">
        <v>243</v>
      </c>
      <c r="B316" s="47"/>
      <c r="C316" s="47"/>
      <c r="D316" s="45" t="s">
        <v>155</v>
      </c>
      <c r="E316" s="45"/>
      <c r="F316" s="45"/>
      <c r="G316" s="47" t="s">
        <v>156</v>
      </c>
      <c r="H316" s="666"/>
      <c r="I316" s="666"/>
      <c r="J316" s="666"/>
      <c r="K316" s="666"/>
      <c r="L316" s="666"/>
      <c r="M316" s="666"/>
      <c r="N316" s="666">
        <v>619000</v>
      </c>
      <c r="O316" s="666"/>
      <c r="P316" s="666"/>
      <c r="Q316" s="666"/>
      <c r="R316" s="666">
        <v>619000</v>
      </c>
      <c r="S316" s="666"/>
      <c r="T316" s="666"/>
      <c r="U316" s="666"/>
      <c r="V316" s="666"/>
      <c r="W316" s="60"/>
      <c r="X316" s="60" t="s">
        <v>82</v>
      </c>
      <c r="Y316" s="60" t="s">
        <v>86</v>
      </c>
    </row>
    <row r="317" spans="1:25" x14ac:dyDescent="0.2">
      <c r="A317" s="61" t="s">
        <v>243</v>
      </c>
      <c r="B317" s="61"/>
      <c r="C317" s="61"/>
      <c r="D317" s="61" t="s">
        <v>244</v>
      </c>
      <c r="E317" s="61"/>
      <c r="F317" s="61"/>
      <c r="G317" s="61"/>
      <c r="H317" s="667">
        <v>1142000</v>
      </c>
      <c r="I317" s="667"/>
      <c r="J317" s="667"/>
      <c r="K317" s="667"/>
      <c r="L317" s="667"/>
      <c r="M317" s="667"/>
      <c r="N317" s="667">
        <v>1761000</v>
      </c>
      <c r="O317" s="667"/>
      <c r="P317" s="667"/>
      <c r="Q317" s="667"/>
      <c r="R317" s="667">
        <v>1761000</v>
      </c>
      <c r="S317" s="667"/>
      <c r="T317" s="667"/>
      <c r="U317" s="667"/>
      <c r="V317" s="667"/>
      <c r="W317" s="62"/>
      <c r="X317" s="62" t="s">
        <v>1884</v>
      </c>
      <c r="Y317" s="62" t="s">
        <v>86</v>
      </c>
    </row>
    <row r="318" spans="1:25" x14ac:dyDescent="0.2">
      <c r="A318" s="47" t="s">
        <v>100</v>
      </c>
      <c r="B318" s="47"/>
      <c r="C318" s="47"/>
      <c r="D318" s="45" t="s">
        <v>129</v>
      </c>
      <c r="E318" s="45"/>
      <c r="F318" s="45"/>
      <c r="G318" s="47" t="s">
        <v>130</v>
      </c>
      <c r="H318" s="666">
        <v>220000</v>
      </c>
      <c r="I318" s="666"/>
      <c r="J318" s="666"/>
      <c r="K318" s="666"/>
      <c r="L318" s="666"/>
      <c r="M318" s="666"/>
      <c r="N318" s="666">
        <v>544600</v>
      </c>
      <c r="O318" s="666"/>
      <c r="P318" s="666"/>
      <c r="Q318" s="666"/>
      <c r="R318" s="666">
        <v>57326.42</v>
      </c>
      <c r="S318" s="666"/>
      <c r="T318" s="666"/>
      <c r="U318" s="666"/>
      <c r="V318" s="666"/>
      <c r="W318" s="60"/>
      <c r="X318" s="60" t="s">
        <v>1885</v>
      </c>
      <c r="Y318" s="60" t="s">
        <v>1886</v>
      </c>
    </row>
    <row r="319" spans="1:25" x14ac:dyDescent="0.2">
      <c r="A319" s="47" t="s">
        <v>100</v>
      </c>
      <c r="B319" s="47"/>
      <c r="C319" s="47"/>
      <c r="D319" s="45" t="s">
        <v>133</v>
      </c>
      <c r="E319" s="45"/>
      <c r="F319" s="45"/>
      <c r="G319" s="47" t="s">
        <v>1668</v>
      </c>
      <c r="H319" s="666">
        <v>70000</v>
      </c>
      <c r="I319" s="666"/>
      <c r="J319" s="666"/>
      <c r="K319" s="666"/>
      <c r="L319" s="666"/>
      <c r="M319" s="666"/>
      <c r="N319" s="666">
        <v>70000</v>
      </c>
      <c r="O319" s="666"/>
      <c r="P319" s="666"/>
      <c r="Q319" s="666"/>
      <c r="R319" s="666">
        <v>27241</v>
      </c>
      <c r="S319" s="666"/>
      <c r="T319" s="666"/>
      <c r="U319" s="666"/>
      <c r="V319" s="666"/>
      <c r="W319" s="60"/>
      <c r="X319" s="60" t="s">
        <v>1887</v>
      </c>
      <c r="Y319" s="60" t="s">
        <v>1887</v>
      </c>
    </row>
    <row r="320" spans="1:25" x14ac:dyDescent="0.2">
      <c r="A320" s="47" t="s">
        <v>100</v>
      </c>
      <c r="B320" s="47"/>
      <c r="C320" s="47"/>
      <c r="D320" s="45" t="s">
        <v>166</v>
      </c>
      <c r="E320" s="45"/>
      <c r="F320" s="45"/>
      <c r="G320" s="47" t="s">
        <v>1193</v>
      </c>
      <c r="H320" s="666"/>
      <c r="I320" s="666"/>
      <c r="J320" s="666"/>
      <c r="K320" s="666"/>
      <c r="L320" s="666"/>
      <c r="M320" s="666"/>
      <c r="N320" s="666">
        <v>340000</v>
      </c>
      <c r="O320" s="666"/>
      <c r="P320" s="666"/>
      <c r="Q320" s="666"/>
      <c r="R320" s="666">
        <v>340000</v>
      </c>
      <c r="S320" s="666"/>
      <c r="T320" s="666"/>
      <c r="U320" s="666"/>
      <c r="V320" s="666"/>
      <c r="W320" s="60"/>
      <c r="X320" s="60" t="s">
        <v>82</v>
      </c>
      <c r="Y320" s="60" t="s">
        <v>86</v>
      </c>
    </row>
    <row r="321" spans="1:25" x14ac:dyDescent="0.2">
      <c r="A321" s="61" t="s">
        <v>100</v>
      </c>
      <c r="B321" s="61"/>
      <c r="C321" s="61"/>
      <c r="D321" s="61" t="s">
        <v>102</v>
      </c>
      <c r="E321" s="61"/>
      <c r="F321" s="61"/>
      <c r="G321" s="61"/>
      <c r="H321" s="667">
        <v>290000</v>
      </c>
      <c r="I321" s="667"/>
      <c r="J321" s="667"/>
      <c r="K321" s="667"/>
      <c r="L321" s="667"/>
      <c r="M321" s="667"/>
      <c r="N321" s="667">
        <v>954600</v>
      </c>
      <c r="O321" s="667"/>
      <c r="P321" s="667"/>
      <c r="Q321" s="667"/>
      <c r="R321" s="667">
        <v>424567.42</v>
      </c>
      <c r="S321" s="667"/>
      <c r="T321" s="667"/>
      <c r="U321" s="667"/>
      <c r="V321" s="667"/>
      <c r="W321" s="62"/>
      <c r="X321" s="62" t="s">
        <v>1888</v>
      </c>
      <c r="Y321" s="62" t="s">
        <v>1889</v>
      </c>
    </row>
    <row r="322" spans="1:25" x14ac:dyDescent="0.2">
      <c r="A322" s="47" t="s">
        <v>103</v>
      </c>
      <c r="B322" s="47"/>
      <c r="C322" s="47"/>
      <c r="D322" s="45" t="s">
        <v>245</v>
      </c>
      <c r="E322" s="45"/>
      <c r="F322" s="45"/>
      <c r="G322" s="47" t="s">
        <v>246</v>
      </c>
      <c r="H322" s="666"/>
      <c r="I322" s="666"/>
      <c r="J322" s="666"/>
      <c r="K322" s="666"/>
      <c r="L322" s="666"/>
      <c r="M322" s="666"/>
      <c r="N322" s="666">
        <v>3470000</v>
      </c>
      <c r="O322" s="666"/>
      <c r="P322" s="666"/>
      <c r="Q322" s="666"/>
      <c r="R322" s="666">
        <v>2201061</v>
      </c>
      <c r="S322" s="666"/>
      <c r="T322" s="666"/>
      <c r="U322" s="666"/>
      <c r="V322" s="666"/>
      <c r="W322" s="60"/>
      <c r="X322" s="60" t="s">
        <v>82</v>
      </c>
      <c r="Y322" s="60" t="s">
        <v>1890</v>
      </c>
    </row>
    <row r="323" spans="1:25" x14ac:dyDescent="0.2">
      <c r="A323" s="47" t="s">
        <v>103</v>
      </c>
      <c r="B323" s="47"/>
      <c r="C323" s="47"/>
      <c r="D323" s="45" t="s">
        <v>247</v>
      </c>
      <c r="E323" s="45"/>
      <c r="F323" s="45"/>
      <c r="G323" s="47" t="s">
        <v>248</v>
      </c>
      <c r="H323" s="666"/>
      <c r="I323" s="666"/>
      <c r="J323" s="666"/>
      <c r="K323" s="666"/>
      <c r="L323" s="666"/>
      <c r="M323" s="666"/>
      <c r="N323" s="666">
        <v>866800</v>
      </c>
      <c r="O323" s="666"/>
      <c r="P323" s="666"/>
      <c r="Q323" s="666"/>
      <c r="R323" s="666">
        <v>551243</v>
      </c>
      <c r="S323" s="666"/>
      <c r="T323" s="666"/>
      <c r="U323" s="666"/>
      <c r="V323" s="666"/>
      <c r="W323" s="60"/>
      <c r="X323" s="60" t="s">
        <v>82</v>
      </c>
      <c r="Y323" s="60" t="s">
        <v>1891</v>
      </c>
    </row>
    <row r="324" spans="1:25" x14ac:dyDescent="0.2">
      <c r="A324" s="47" t="s">
        <v>103</v>
      </c>
      <c r="B324" s="47"/>
      <c r="C324" s="47"/>
      <c r="D324" s="45" t="s">
        <v>249</v>
      </c>
      <c r="E324" s="45"/>
      <c r="F324" s="45"/>
      <c r="G324" s="47" t="s">
        <v>1892</v>
      </c>
      <c r="H324" s="666"/>
      <c r="I324" s="666"/>
      <c r="J324" s="666"/>
      <c r="K324" s="666"/>
      <c r="L324" s="666"/>
      <c r="M324" s="666"/>
      <c r="N324" s="666">
        <v>353800</v>
      </c>
      <c r="O324" s="666"/>
      <c r="P324" s="666"/>
      <c r="Q324" s="666"/>
      <c r="R324" s="666">
        <v>200043</v>
      </c>
      <c r="S324" s="666"/>
      <c r="T324" s="666"/>
      <c r="U324" s="666"/>
      <c r="V324" s="666"/>
      <c r="W324" s="60"/>
      <c r="X324" s="60" t="s">
        <v>82</v>
      </c>
      <c r="Y324" s="60" t="s">
        <v>1893</v>
      </c>
    </row>
    <row r="325" spans="1:25" x14ac:dyDescent="0.2">
      <c r="A325" s="47" t="s">
        <v>103</v>
      </c>
      <c r="B325" s="47"/>
      <c r="C325" s="47"/>
      <c r="D325" s="45" t="s">
        <v>250</v>
      </c>
      <c r="E325" s="45"/>
      <c r="F325" s="45"/>
      <c r="G325" s="47" t="s">
        <v>1894</v>
      </c>
      <c r="H325" s="666"/>
      <c r="I325" s="666"/>
      <c r="J325" s="666"/>
      <c r="K325" s="666"/>
      <c r="L325" s="666"/>
      <c r="M325" s="666"/>
      <c r="N325" s="666">
        <v>16000</v>
      </c>
      <c r="O325" s="666"/>
      <c r="P325" s="666"/>
      <c r="Q325" s="666"/>
      <c r="R325" s="666">
        <v>9152</v>
      </c>
      <c r="S325" s="666"/>
      <c r="T325" s="666"/>
      <c r="U325" s="666"/>
      <c r="V325" s="666"/>
      <c r="W325" s="60"/>
      <c r="X325" s="60" t="s">
        <v>82</v>
      </c>
      <c r="Y325" s="60" t="s">
        <v>1895</v>
      </c>
    </row>
    <row r="326" spans="1:25" x14ac:dyDescent="0.2">
      <c r="A326" s="47" t="s">
        <v>103</v>
      </c>
      <c r="B326" s="47"/>
      <c r="C326" s="47"/>
      <c r="D326" s="45" t="s">
        <v>180</v>
      </c>
      <c r="E326" s="45"/>
      <c r="F326" s="45"/>
      <c r="G326" s="47" t="s">
        <v>1896</v>
      </c>
      <c r="H326" s="666"/>
      <c r="I326" s="666"/>
      <c r="J326" s="666"/>
      <c r="K326" s="666"/>
      <c r="L326" s="666"/>
      <c r="M326" s="666"/>
      <c r="N326" s="666">
        <v>10000</v>
      </c>
      <c r="O326" s="666"/>
      <c r="P326" s="666"/>
      <c r="Q326" s="666"/>
      <c r="R326" s="666">
        <v>5821</v>
      </c>
      <c r="S326" s="666"/>
      <c r="T326" s="666"/>
      <c r="U326" s="666"/>
      <c r="V326" s="666"/>
      <c r="W326" s="60"/>
      <c r="X326" s="60" t="s">
        <v>82</v>
      </c>
      <c r="Y326" s="60" t="s">
        <v>1897</v>
      </c>
    </row>
    <row r="327" spans="1:25" x14ac:dyDescent="0.2">
      <c r="A327" s="47" t="s">
        <v>103</v>
      </c>
      <c r="B327" s="47"/>
      <c r="C327" s="47"/>
      <c r="D327" s="45" t="s">
        <v>163</v>
      </c>
      <c r="E327" s="45"/>
      <c r="F327" s="45"/>
      <c r="G327" s="47" t="s">
        <v>490</v>
      </c>
      <c r="H327" s="666"/>
      <c r="I327" s="666"/>
      <c r="J327" s="666"/>
      <c r="K327" s="666"/>
      <c r="L327" s="666"/>
      <c r="M327" s="666"/>
      <c r="N327" s="666">
        <v>20000</v>
      </c>
      <c r="O327" s="666"/>
      <c r="P327" s="666"/>
      <c r="Q327" s="666"/>
      <c r="R327" s="666">
        <v>11071.5</v>
      </c>
      <c r="S327" s="666"/>
      <c r="T327" s="666"/>
      <c r="U327" s="666"/>
      <c r="V327" s="666"/>
      <c r="W327" s="60"/>
      <c r="X327" s="60" t="s">
        <v>82</v>
      </c>
      <c r="Y327" s="60" t="s">
        <v>1898</v>
      </c>
    </row>
    <row r="328" spans="1:25" x14ac:dyDescent="0.2">
      <c r="A328" s="47" t="s">
        <v>103</v>
      </c>
      <c r="B328" s="47"/>
      <c r="C328" s="47"/>
      <c r="D328" s="45" t="s">
        <v>128</v>
      </c>
      <c r="E328" s="45"/>
      <c r="F328" s="45"/>
      <c r="G328" s="47" t="s">
        <v>1667</v>
      </c>
      <c r="H328" s="666"/>
      <c r="I328" s="666"/>
      <c r="J328" s="666"/>
      <c r="K328" s="666"/>
      <c r="L328" s="666"/>
      <c r="M328" s="666"/>
      <c r="N328" s="666">
        <v>5000</v>
      </c>
      <c r="O328" s="666"/>
      <c r="P328" s="666"/>
      <c r="Q328" s="666"/>
      <c r="R328" s="666">
        <v>4977</v>
      </c>
      <c r="S328" s="666"/>
      <c r="T328" s="666"/>
      <c r="U328" s="666"/>
      <c r="V328" s="666"/>
      <c r="W328" s="60"/>
      <c r="X328" s="60" t="s">
        <v>82</v>
      </c>
      <c r="Y328" s="60" t="s">
        <v>1899</v>
      </c>
    </row>
    <row r="329" spans="1:25" x14ac:dyDescent="0.2">
      <c r="A329" s="47" t="s">
        <v>103</v>
      </c>
      <c r="B329" s="47"/>
      <c r="C329" s="47"/>
      <c r="D329" s="45" t="s">
        <v>232</v>
      </c>
      <c r="E329" s="45"/>
      <c r="F329" s="45"/>
      <c r="G329" s="47" t="s">
        <v>1861</v>
      </c>
      <c r="H329" s="666"/>
      <c r="I329" s="666"/>
      <c r="J329" s="666"/>
      <c r="K329" s="666"/>
      <c r="L329" s="666"/>
      <c r="M329" s="666"/>
      <c r="N329" s="666">
        <v>3000</v>
      </c>
      <c r="O329" s="666"/>
      <c r="P329" s="666"/>
      <c r="Q329" s="666"/>
      <c r="R329" s="666">
        <v>1523.63</v>
      </c>
      <c r="S329" s="666"/>
      <c r="T329" s="666"/>
      <c r="U329" s="666"/>
      <c r="V329" s="666"/>
      <c r="W329" s="60"/>
      <c r="X329" s="60" t="s">
        <v>82</v>
      </c>
      <c r="Y329" s="60" t="s">
        <v>1900</v>
      </c>
    </row>
    <row r="330" spans="1:25" x14ac:dyDescent="0.2">
      <c r="A330" s="47" t="s">
        <v>103</v>
      </c>
      <c r="B330" s="47"/>
      <c r="C330" s="47"/>
      <c r="D330" s="45" t="s">
        <v>233</v>
      </c>
      <c r="E330" s="45"/>
      <c r="F330" s="45"/>
      <c r="G330" s="47" t="s">
        <v>234</v>
      </c>
      <c r="H330" s="666"/>
      <c r="I330" s="666"/>
      <c r="J330" s="666"/>
      <c r="K330" s="666"/>
      <c r="L330" s="666"/>
      <c r="M330" s="666"/>
      <c r="N330" s="666">
        <v>38000</v>
      </c>
      <c r="O330" s="666"/>
      <c r="P330" s="666"/>
      <c r="Q330" s="666"/>
      <c r="R330" s="666">
        <v>39399.160000000003</v>
      </c>
      <c r="S330" s="666"/>
      <c r="T330" s="666"/>
      <c r="U330" s="666"/>
      <c r="V330" s="666"/>
      <c r="W330" s="60"/>
      <c r="X330" s="60" t="s">
        <v>82</v>
      </c>
      <c r="Y330" s="60" t="s">
        <v>1901</v>
      </c>
    </row>
    <row r="331" spans="1:25" x14ac:dyDescent="0.2">
      <c r="A331" s="47" t="s">
        <v>103</v>
      </c>
      <c r="B331" s="47"/>
      <c r="C331" s="47"/>
      <c r="D331" s="45" t="s">
        <v>253</v>
      </c>
      <c r="E331" s="45"/>
      <c r="F331" s="45"/>
      <c r="G331" s="47" t="s">
        <v>254</v>
      </c>
      <c r="H331" s="666"/>
      <c r="I331" s="666"/>
      <c r="J331" s="666"/>
      <c r="K331" s="666"/>
      <c r="L331" s="666"/>
      <c r="M331" s="666"/>
      <c r="N331" s="666">
        <v>13000</v>
      </c>
      <c r="O331" s="666"/>
      <c r="P331" s="666"/>
      <c r="Q331" s="666"/>
      <c r="R331" s="666">
        <v>10759.5</v>
      </c>
      <c r="S331" s="666"/>
      <c r="T331" s="666"/>
      <c r="U331" s="666"/>
      <c r="V331" s="666"/>
      <c r="W331" s="60"/>
      <c r="X331" s="60" t="s">
        <v>82</v>
      </c>
      <c r="Y331" s="60" t="s">
        <v>1902</v>
      </c>
    </row>
    <row r="332" spans="1:25" x14ac:dyDescent="0.2">
      <c r="A332" s="47" t="s">
        <v>103</v>
      </c>
      <c r="B332" s="47"/>
      <c r="C332" s="47"/>
      <c r="D332" s="45" t="s">
        <v>255</v>
      </c>
      <c r="E332" s="45"/>
      <c r="F332" s="45"/>
      <c r="G332" s="47" t="s">
        <v>256</v>
      </c>
      <c r="H332" s="666"/>
      <c r="I332" s="666"/>
      <c r="J332" s="666"/>
      <c r="K332" s="666"/>
      <c r="L332" s="666"/>
      <c r="M332" s="666"/>
      <c r="N332" s="666">
        <v>10000</v>
      </c>
      <c r="O332" s="666"/>
      <c r="P332" s="666"/>
      <c r="Q332" s="666"/>
      <c r="R332" s="666">
        <v>4105.18</v>
      </c>
      <c r="S332" s="666"/>
      <c r="T332" s="666"/>
      <c r="U332" s="666"/>
      <c r="V332" s="666"/>
      <c r="W332" s="60"/>
      <c r="X332" s="60" t="s">
        <v>82</v>
      </c>
      <c r="Y332" s="60" t="s">
        <v>1903</v>
      </c>
    </row>
    <row r="333" spans="1:25" x14ac:dyDescent="0.2">
      <c r="A333" s="47" t="s">
        <v>103</v>
      </c>
      <c r="B333" s="47"/>
      <c r="C333" s="47"/>
      <c r="D333" s="45" t="s">
        <v>257</v>
      </c>
      <c r="E333" s="45"/>
      <c r="F333" s="45"/>
      <c r="G333" s="47" t="s">
        <v>258</v>
      </c>
      <c r="H333" s="666"/>
      <c r="I333" s="666"/>
      <c r="J333" s="666"/>
      <c r="K333" s="666"/>
      <c r="L333" s="666"/>
      <c r="M333" s="666"/>
      <c r="N333" s="666">
        <v>20000</v>
      </c>
      <c r="O333" s="666"/>
      <c r="P333" s="666"/>
      <c r="Q333" s="666"/>
      <c r="R333" s="666">
        <v>12585.76</v>
      </c>
      <c r="S333" s="666"/>
      <c r="T333" s="666"/>
      <c r="U333" s="666"/>
      <c r="V333" s="666"/>
      <c r="W333" s="60"/>
      <c r="X333" s="60" t="s">
        <v>82</v>
      </c>
      <c r="Y333" s="60" t="s">
        <v>1904</v>
      </c>
    </row>
    <row r="334" spans="1:25" x14ac:dyDescent="0.2">
      <c r="A334" s="47" t="s">
        <v>103</v>
      </c>
      <c r="B334" s="47"/>
      <c r="C334" s="47"/>
      <c r="D334" s="45" t="s">
        <v>135</v>
      </c>
      <c r="E334" s="45"/>
      <c r="F334" s="45"/>
      <c r="G334" s="47" t="s">
        <v>136</v>
      </c>
      <c r="H334" s="666"/>
      <c r="I334" s="666"/>
      <c r="J334" s="666"/>
      <c r="K334" s="666"/>
      <c r="L334" s="666"/>
      <c r="M334" s="666"/>
      <c r="N334" s="666">
        <v>370000</v>
      </c>
      <c r="O334" s="666"/>
      <c r="P334" s="666"/>
      <c r="Q334" s="666"/>
      <c r="R334" s="666">
        <v>352768.58</v>
      </c>
      <c r="S334" s="666"/>
      <c r="T334" s="666"/>
      <c r="U334" s="666"/>
      <c r="V334" s="666"/>
      <c r="W334" s="60"/>
      <c r="X334" s="60" t="s">
        <v>82</v>
      </c>
      <c r="Y334" s="60" t="s">
        <v>1905</v>
      </c>
    </row>
    <row r="335" spans="1:25" x14ac:dyDescent="0.2">
      <c r="A335" s="47" t="s">
        <v>103</v>
      </c>
      <c r="B335" s="47"/>
      <c r="C335" s="47"/>
      <c r="D335" s="45" t="s">
        <v>138</v>
      </c>
      <c r="E335" s="45"/>
      <c r="F335" s="45"/>
      <c r="G335" s="47" t="s">
        <v>139</v>
      </c>
      <c r="H335" s="666"/>
      <c r="I335" s="666"/>
      <c r="J335" s="666"/>
      <c r="K335" s="666"/>
      <c r="L335" s="666"/>
      <c r="M335" s="666"/>
      <c r="N335" s="666">
        <v>5000</v>
      </c>
      <c r="O335" s="666"/>
      <c r="P335" s="666"/>
      <c r="Q335" s="666"/>
      <c r="R335" s="666"/>
      <c r="S335" s="666"/>
      <c r="T335" s="666"/>
      <c r="U335" s="666"/>
      <c r="V335" s="666"/>
      <c r="W335" s="60"/>
      <c r="X335" s="60" t="s">
        <v>82</v>
      </c>
      <c r="Y335" s="60" t="s">
        <v>143</v>
      </c>
    </row>
    <row r="336" spans="1:25" x14ac:dyDescent="0.2">
      <c r="A336" s="47" t="s">
        <v>103</v>
      </c>
      <c r="B336" s="47"/>
      <c r="C336" s="47"/>
      <c r="D336" s="45" t="s">
        <v>259</v>
      </c>
      <c r="E336" s="45"/>
      <c r="F336" s="45"/>
      <c r="G336" s="47" t="s">
        <v>260</v>
      </c>
      <c r="H336" s="666"/>
      <c r="I336" s="666"/>
      <c r="J336" s="666"/>
      <c r="K336" s="666"/>
      <c r="L336" s="666"/>
      <c r="M336" s="666"/>
      <c r="N336" s="666">
        <v>320000</v>
      </c>
      <c r="O336" s="666"/>
      <c r="P336" s="666"/>
      <c r="Q336" s="666"/>
      <c r="R336" s="666">
        <v>232950</v>
      </c>
      <c r="S336" s="666"/>
      <c r="T336" s="666"/>
      <c r="U336" s="666"/>
      <c r="V336" s="666"/>
      <c r="W336" s="60"/>
      <c r="X336" s="60" t="s">
        <v>82</v>
      </c>
      <c r="Y336" s="60" t="s">
        <v>1906</v>
      </c>
    </row>
    <row r="337" spans="1:25" x14ac:dyDescent="0.2">
      <c r="A337" s="47" t="s">
        <v>103</v>
      </c>
      <c r="B337" s="47"/>
      <c r="C337" s="47"/>
      <c r="D337" s="45" t="s">
        <v>129</v>
      </c>
      <c r="E337" s="45"/>
      <c r="F337" s="45"/>
      <c r="G337" s="47" t="s">
        <v>130</v>
      </c>
      <c r="H337" s="666"/>
      <c r="I337" s="666"/>
      <c r="J337" s="666"/>
      <c r="K337" s="666"/>
      <c r="L337" s="666"/>
      <c r="M337" s="666"/>
      <c r="N337" s="666">
        <v>127100</v>
      </c>
      <c r="O337" s="666"/>
      <c r="P337" s="666"/>
      <c r="Q337" s="666"/>
      <c r="R337" s="666">
        <v>62780.5</v>
      </c>
      <c r="S337" s="666"/>
      <c r="T337" s="666"/>
      <c r="U337" s="666"/>
      <c r="V337" s="666"/>
      <c r="W337" s="60"/>
      <c r="X337" s="60" t="s">
        <v>82</v>
      </c>
      <c r="Y337" s="60" t="s">
        <v>1907</v>
      </c>
    </row>
    <row r="338" spans="1:25" x14ac:dyDescent="0.2">
      <c r="A338" s="47" t="s">
        <v>103</v>
      </c>
      <c r="B338" s="47"/>
      <c r="C338" s="47"/>
      <c r="D338" s="45" t="s">
        <v>263</v>
      </c>
      <c r="E338" s="45"/>
      <c r="F338" s="45"/>
      <c r="G338" s="47" t="s">
        <v>926</v>
      </c>
      <c r="H338" s="666"/>
      <c r="I338" s="666"/>
      <c r="J338" s="666"/>
      <c r="K338" s="666"/>
      <c r="L338" s="666"/>
      <c r="M338" s="666"/>
      <c r="N338" s="666">
        <v>5000</v>
      </c>
      <c r="O338" s="666"/>
      <c r="P338" s="666"/>
      <c r="Q338" s="666"/>
      <c r="R338" s="666">
        <v>1735</v>
      </c>
      <c r="S338" s="666"/>
      <c r="T338" s="666"/>
      <c r="U338" s="666"/>
      <c r="V338" s="666"/>
      <c r="W338" s="60"/>
      <c r="X338" s="60" t="s">
        <v>82</v>
      </c>
      <c r="Y338" s="60" t="s">
        <v>1908</v>
      </c>
    </row>
    <row r="339" spans="1:25" x14ac:dyDescent="0.2">
      <c r="A339" s="47" t="s">
        <v>103</v>
      </c>
      <c r="B339" s="47"/>
      <c r="C339" s="47"/>
      <c r="D339" s="45" t="s">
        <v>264</v>
      </c>
      <c r="E339" s="45"/>
      <c r="F339" s="45"/>
      <c r="G339" s="47" t="s">
        <v>1909</v>
      </c>
      <c r="H339" s="666"/>
      <c r="I339" s="666"/>
      <c r="J339" s="666"/>
      <c r="K339" s="666"/>
      <c r="L339" s="666"/>
      <c r="M339" s="666"/>
      <c r="N339" s="666">
        <v>25000</v>
      </c>
      <c r="O339" s="666"/>
      <c r="P339" s="666"/>
      <c r="Q339" s="666"/>
      <c r="R339" s="666">
        <v>17296</v>
      </c>
      <c r="S339" s="666"/>
      <c r="T339" s="666"/>
      <c r="U339" s="666"/>
      <c r="V339" s="666"/>
      <c r="W339" s="60"/>
      <c r="X339" s="60" t="s">
        <v>82</v>
      </c>
      <c r="Y339" s="60" t="s">
        <v>1910</v>
      </c>
    </row>
    <row r="340" spans="1:25" x14ac:dyDescent="0.2">
      <c r="A340" s="47" t="s">
        <v>103</v>
      </c>
      <c r="B340" s="47"/>
      <c r="C340" s="47"/>
      <c r="D340" s="45" t="s">
        <v>265</v>
      </c>
      <c r="E340" s="45"/>
      <c r="F340" s="45"/>
      <c r="G340" s="47" t="s">
        <v>1911</v>
      </c>
      <c r="H340" s="666"/>
      <c r="I340" s="666"/>
      <c r="J340" s="666"/>
      <c r="K340" s="666"/>
      <c r="L340" s="666"/>
      <c r="M340" s="666"/>
      <c r="N340" s="666">
        <v>464000</v>
      </c>
      <c r="O340" s="666"/>
      <c r="P340" s="666"/>
      <c r="Q340" s="666"/>
      <c r="R340" s="666">
        <v>248113</v>
      </c>
      <c r="S340" s="666"/>
      <c r="T340" s="666"/>
      <c r="U340" s="666"/>
      <c r="V340" s="666"/>
      <c r="W340" s="60"/>
      <c r="X340" s="60" t="s">
        <v>82</v>
      </c>
      <c r="Y340" s="60" t="s">
        <v>1912</v>
      </c>
    </row>
    <row r="341" spans="1:25" x14ac:dyDescent="0.2">
      <c r="A341" s="61" t="s">
        <v>103</v>
      </c>
      <c r="B341" s="61"/>
      <c r="C341" s="61"/>
      <c r="D341" s="61" t="s">
        <v>104</v>
      </c>
      <c r="E341" s="61"/>
      <c r="F341" s="61"/>
      <c r="G341" s="61"/>
      <c r="H341" s="667"/>
      <c r="I341" s="667"/>
      <c r="J341" s="667"/>
      <c r="K341" s="667"/>
      <c r="L341" s="667"/>
      <c r="M341" s="667"/>
      <c r="N341" s="667">
        <v>6141700</v>
      </c>
      <c r="O341" s="667"/>
      <c r="P341" s="667"/>
      <c r="Q341" s="667"/>
      <c r="R341" s="667">
        <v>3967384.81</v>
      </c>
      <c r="S341" s="667"/>
      <c r="T341" s="667"/>
      <c r="U341" s="667"/>
      <c r="V341" s="667"/>
      <c r="W341" s="62"/>
      <c r="X341" s="62" t="s">
        <v>82</v>
      </c>
      <c r="Y341" s="62" t="s">
        <v>1913</v>
      </c>
    </row>
    <row r="342" spans="1:25" x14ac:dyDescent="0.2">
      <c r="A342" s="47" t="s">
        <v>266</v>
      </c>
      <c r="B342" s="47"/>
      <c r="C342" s="47"/>
      <c r="D342" s="45" t="s">
        <v>166</v>
      </c>
      <c r="E342" s="45"/>
      <c r="F342" s="45"/>
      <c r="G342" s="47" t="s">
        <v>1193</v>
      </c>
      <c r="H342" s="666"/>
      <c r="I342" s="666"/>
      <c r="J342" s="666"/>
      <c r="K342" s="666"/>
      <c r="L342" s="666"/>
      <c r="M342" s="666"/>
      <c r="N342" s="666">
        <v>15000</v>
      </c>
      <c r="O342" s="666"/>
      <c r="P342" s="666"/>
      <c r="Q342" s="666"/>
      <c r="R342" s="666">
        <v>15000</v>
      </c>
      <c r="S342" s="666"/>
      <c r="T342" s="666"/>
      <c r="U342" s="666"/>
      <c r="V342" s="666"/>
      <c r="W342" s="60"/>
      <c r="X342" s="60" t="s">
        <v>82</v>
      </c>
      <c r="Y342" s="60" t="s">
        <v>86</v>
      </c>
    </row>
    <row r="343" spans="1:25" x14ac:dyDescent="0.2">
      <c r="A343" s="61" t="s">
        <v>266</v>
      </c>
      <c r="B343" s="61"/>
      <c r="C343" s="61"/>
      <c r="D343" s="61" t="s">
        <v>267</v>
      </c>
      <c r="E343" s="61"/>
      <c r="F343" s="61"/>
      <c r="G343" s="61"/>
      <c r="H343" s="667"/>
      <c r="I343" s="667"/>
      <c r="J343" s="667"/>
      <c r="K343" s="667"/>
      <c r="L343" s="667"/>
      <c r="M343" s="667"/>
      <c r="N343" s="667">
        <v>15000</v>
      </c>
      <c r="O343" s="667"/>
      <c r="P343" s="667"/>
      <c r="Q343" s="667"/>
      <c r="R343" s="667">
        <v>15000</v>
      </c>
      <c r="S343" s="667"/>
      <c r="T343" s="667"/>
      <c r="U343" s="667"/>
      <c r="V343" s="667"/>
      <c r="W343" s="62"/>
      <c r="X343" s="62" t="s">
        <v>82</v>
      </c>
      <c r="Y343" s="62" t="s">
        <v>86</v>
      </c>
    </row>
    <row r="344" spans="1:25" x14ac:dyDescent="0.2">
      <c r="A344" s="47" t="s">
        <v>268</v>
      </c>
      <c r="B344" s="47"/>
      <c r="C344" s="47"/>
      <c r="D344" s="45" t="s">
        <v>166</v>
      </c>
      <c r="E344" s="45"/>
      <c r="F344" s="45"/>
      <c r="G344" s="47" t="s">
        <v>1193</v>
      </c>
      <c r="H344" s="666"/>
      <c r="I344" s="666"/>
      <c r="J344" s="666"/>
      <c r="K344" s="666"/>
      <c r="L344" s="666"/>
      <c r="M344" s="666"/>
      <c r="N344" s="666">
        <v>10000</v>
      </c>
      <c r="O344" s="666"/>
      <c r="P344" s="666"/>
      <c r="Q344" s="666"/>
      <c r="R344" s="666">
        <v>10000</v>
      </c>
      <c r="S344" s="666"/>
      <c r="T344" s="666"/>
      <c r="U344" s="666"/>
      <c r="V344" s="666"/>
      <c r="W344" s="60"/>
      <c r="X344" s="60" t="s">
        <v>82</v>
      </c>
      <c r="Y344" s="60" t="s">
        <v>86</v>
      </c>
    </row>
    <row r="345" spans="1:25" x14ac:dyDescent="0.2">
      <c r="A345" s="47" t="s">
        <v>268</v>
      </c>
      <c r="B345" s="47"/>
      <c r="C345" s="47"/>
      <c r="D345" s="45" t="s">
        <v>175</v>
      </c>
      <c r="E345" s="45"/>
      <c r="F345" s="45"/>
      <c r="G345" s="47" t="s">
        <v>176</v>
      </c>
      <c r="H345" s="666"/>
      <c r="I345" s="666"/>
      <c r="J345" s="666"/>
      <c r="K345" s="666"/>
      <c r="L345" s="666"/>
      <c r="M345" s="666"/>
      <c r="N345" s="666">
        <v>10000</v>
      </c>
      <c r="O345" s="666"/>
      <c r="P345" s="666"/>
      <c r="Q345" s="666"/>
      <c r="R345" s="666">
        <v>10000</v>
      </c>
      <c r="S345" s="666"/>
      <c r="T345" s="666"/>
      <c r="U345" s="666"/>
      <c r="V345" s="666"/>
      <c r="W345" s="60"/>
      <c r="X345" s="60" t="s">
        <v>82</v>
      </c>
      <c r="Y345" s="60" t="s">
        <v>86</v>
      </c>
    </row>
    <row r="346" spans="1:25" x14ac:dyDescent="0.2">
      <c r="A346" s="61" t="s">
        <v>268</v>
      </c>
      <c r="B346" s="61"/>
      <c r="C346" s="61"/>
      <c r="D346" s="61" t="s">
        <v>269</v>
      </c>
      <c r="E346" s="61"/>
      <c r="F346" s="61"/>
      <c r="G346" s="61"/>
      <c r="H346" s="667"/>
      <c r="I346" s="667"/>
      <c r="J346" s="667"/>
      <c r="K346" s="667"/>
      <c r="L346" s="667"/>
      <c r="M346" s="667"/>
      <c r="N346" s="667">
        <v>20000</v>
      </c>
      <c r="O346" s="667"/>
      <c r="P346" s="667"/>
      <c r="Q346" s="667"/>
      <c r="R346" s="667">
        <v>20000</v>
      </c>
      <c r="S346" s="667"/>
      <c r="T346" s="667"/>
      <c r="U346" s="667"/>
      <c r="V346" s="667"/>
      <c r="W346" s="62"/>
      <c r="X346" s="62" t="s">
        <v>82</v>
      </c>
      <c r="Y346" s="62" t="s">
        <v>86</v>
      </c>
    </row>
    <row r="347" spans="1:25" x14ac:dyDescent="0.2">
      <c r="A347" s="47" t="s">
        <v>270</v>
      </c>
      <c r="B347" s="47"/>
      <c r="C347" s="47"/>
      <c r="D347" s="45" t="s">
        <v>166</v>
      </c>
      <c r="E347" s="45"/>
      <c r="F347" s="45"/>
      <c r="G347" s="47" t="s">
        <v>1193</v>
      </c>
      <c r="H347" s="666"/>
      <c r="I347" s="666"/>
      <c r="J347" s="666"/>
      <c r="K347" s="666"/>
      <c r="L347" s="666"/>
      <c r="M347" s="666"/>
      <c r="N347" s="666">
        <v>25000</v>
      </c>
      <c r="O347" s="666"/>
      <c r="P347" s="666"/>
      <c r="Q347" s="666"/>
      <c r="R347" s="666">
        <v>25000</v>
      </c>
      <c r="S347" s="666"/>
      <c r="T347" s="666"/>
      <c r="U347" s="666"/>
      <c r="V347" s="666"/>
      <c r="W347" s="60"/>
      <c r="X347" s="60" t="s">
        <v>82</v>
      </c>
      <c r="Y347" s="60" t="s">
        <v>86</v>
      </c>
    </row>
    <row r="348" spans="1:25" x14ac:dyDescent="0.2">
      <c r="A348" s="61" t="s">
        <v>270</v>
      </c>
      <c r="B348" s="61"/>
      <c r="C348" s="61"/>
      <c r="D348" s="61" t="s">
        <v>1914</v>
      </c>
      <c r="E348" s="61"/>
      <c r="F348" s="61"/>
      <c r="G348" s="61"/>
      <c r="H348" s="667"/>
      <c r="I348" s="667"/>
      <c r="J348" s="667"/>
      <c r="K348" s="667"/>
      <c r="L348" s="667"/>
      <c r="M348" s="667"/>
      <c r="N348" s="667">
        <v>25000</v>
      </c>
      <c r="O348" s="667"/>
      <c r="P348" s="667"/>
      <c r="Q348" s="667"/>
      <c r="R348" s="667">
        <v>25000</v>
      </c>
      <c r="S348" s="667"/>
      <c r="T348" s="667"/>
      <c r="U348" s="667"/>
      <c r="V348" s="667"/>
      <c r="W348" s="62"/>
      <c r="X348" s="62" t="s">
        <v>82</v>
      </c>
      <c r="Y348" s="62" t="s">
        <v>86</v>
      </c>
    </row>
    <row r="349" spans="1:25" x14ac:dyDescent="0.2">
      <c r="A349" s="47" t="s">
        <v>388</v>
      </c>
      <c r="B349" s="47"/>
      <c r="C349" s="47"/>
      <c r="D349" s="45" t="s">
        <v>174</v>
      </c>
      <c r="E349" s="45"/>
      <c r="F349" s="45"/>
      <c r="G349" s="47" t="s">
        <v>1739</v>
      </c>
      <c r="H349" s="666"/>
      <c r="I349" s="666"/>
      <c r="J349" s="666"/>
      <c r="K349" s="666"/>
      <c r="L349" s="666"/>
      <c r="M349" s="666"/>
      <c r="N349" s="666">
        <v>90000</v>
      </c>
      <c r="O349" s="666"/>
      <c r="P349" s="666"/>
      <c r="Q349" s="666"/>
      <c r="R349" s="666">
        <v>90000</v>
      </c>
      <c r="S349" s="666"/>
      <c r="T349" s="666"/>
      <c r="U349" s="666"/>
      <c r="V349" s="666"/>
      <c r="W349" s="60"/>
      <c r="X349" s="60" t="s">
        <v>82</v>
      </c>
      <c r="Y349" s="60" t="s">
        <v>86</v>
      </c>
    </row>
    <row r="350" spans="1:25" x14ac:dyDescent="0.2">
      <c r="A350" s="47" t="s">
        <v>388</v>
      </c>
      <c r="B350" s="47"/>
      <c r="C350" s="47"/>
      <c r="D350" s="45" t="s">
        <v>166</v>
      </c>
      <c r="E350" s="45"/>
      <c r="F350" s="45"/>
      <c r="G350" s="47" t="s">
        <v>1193</v>
      </c>
      <c r="H350" s="666"/>
      <c r="I350" s="666"/>
      <c r="J350" s="666"/>
      <c r="K350" s="666"/>
      <c r="L350" s="666"/>
      <c r="M350" s="666"/>
      <c r="N350" s="666">
        <v>70000</v>
      </c>
      <c r="O350" s="666"/>
      <c r="P350" s="666"/>
      <c r="Q350" s="666"/>
      <c r="R350" s="666">
        <v>70000</v>
      </c>
      <c r="S350" s="666"/>
      <c r="T350" s="666"/>
      <c r="U350" s="666"/>
      <c r="V350" s="666"/>
      <c r="W350" s="60"/>
      <c r="X350" s="60" t="s">
        <v>82</v>
      </c>
      <c r="Y350" s="60" t="s">
        <v>86</v>
      </c>
    </row>
    <row r="351" spans="1:25" x14ac:dyDescent="0.2">
      <c r="A351" s="61" t="s">
        <v>388</v>
      </c>
      <c r="B351" s="61"/>
      <c r="C351" s="61"/>
      <c r="D351" s="61" t="s">
        <v>1200</v>
      </c>
      <c r="E351" s="61"/>
      <c r="F351" s="61"/>
      <c r="G351" s="61"/>
      <c r="H351" s="667"/>
      <c r="I351" s="667"/>
      <c r="J351" s="667"/>
      <c r="K351" s="667"/>
      <c r="L351" s="667"/>
      <c r="M351" s="667"/>
      <c r="N351" s="667">
        <v>160000</v>
      </c>
      <c r="O351" s="667"/>
      <c r="P351" s="667"/>
      <c r="Q351" s="667"/>
      <c r="R351" s="667">
        <v>160000</v>
      </c>
      <c r="S351" s="667"/>
      <c r="T351" s="667"/>
      <c r="U351" s="667"/>
      <c r="V351" s="667"/>
      <c r="W351" s="62"/>
      <c r="X351" s="62" t="s">
        <v>82</v>
      </c>
      <c r="Y351" s="62" t="s">
        <v>86</v>
      </c>
    </row>
    <row r="352" spans="1:25" x14ac:dyDescent="0.2">
      <c r="A352" s="47" t="s">
        <v>271</v>
      </c>
      <c r="B352" s="47"/>
      <c r="C352" s="47"/>
      <c r="D352" s="45" t="s">
        <v>174</v>
      </c>
      <c r="E352" s="45"/>
      <c r="F352" s="45"/>
      <c r="G352" s="47" t="s">
        <v>1739</v>
      </c>
      <c r="H352" s="666"/>
      <c r="I352" s="666"/>
      <c r="J352" s="666"/>
      <c r="K352" s="666"/>
      <c r="L352" s="666"/>
      <c r="M352" s="666"/>
      <c r="N352" s="666">
        <v>10000</v>
      </c>
      <c r="O352" s="666"/>
      <c r="P352" s="666"/>
      <c r="Q352" s="666"/>
      <c r="R352" s="666">
        <v>10000</v>
      </c>
      <c r="S352" s="666"/>
      <c r="T352" s="666"/>
      <c r="U352" s="666"/>
      <c r="V352" s="666"/>
      <c r="W352" s="60"/>
      <c r="X352" s="60" t="s">
        <v>82</v>
      </c>
      <c r="Y352" s="60" t="s">
        <v>86</v>
      </c>
    </row>
    <row r="353" spans="1:25" x14ac:dyDescent="0.2">
      <c r="A353" s="47" t="s">
        <v>271</v>
      </c>
      <c r="B353" s="47"/>
      <c r="C353" s="47"/>
      <c r="D353" s="45" t="s">
        <v>166</v>
      </c>
      <c r="E353" s="45"/>
      <c r="F353" s="45"/>
      <c r="G353" s="47" t="s">
        <v>1193</v>
      </c>
      <c r="H353" s="666"/>
      <c r="I353" s="666"/>
      <c r="J353" s="666"/>
      <c r="K353" s="666"/>
      <c r="L353" s="666"/>
      <c r="M353" s="666"/>
      <c r="N353" s="666">
        <v>95000</v>
      </c>
      <c r="O353" s="666"/>
      <c r="P353" s="666"/>
      <c r="Q353" s="666"/>
      <c r="R353" s="666">
        <v>95000</v>
      </c>
      <c r="S353" s="666"/>
      <c r="T353" s="666"/>
      <c r="U353" s="666"/>
      <c r="V353" s="666"/>
      <c r="W353" s="60"/>
      <c r="X353" s="60" t="s">
        <v>82</v>
      </c>
      <c r="Y353" s="60" t="s">
        <v>86</v>
      </c>
    </row>
    <row r="354" spans="1:25" x14ac:dyDescent="0.2">
      <c r="A354" s="47" t="s">
        <v>271</v>
      </c>
      <c r="B354" s="47"/>
      <c r="C354" s="47"/>
      <c r="D354" s="45" t="s">
        <v>175</v>
      </c>
      <c r="E354" s="45"/>
      <c r="F354" s="45"/>
      <c r="G354" s="47" t="s">
        <v>176</v>
      </c>
      <c r="H354" s="666"/>
      <c r="I354" s="666"/>
      <c r="J354" s="666"/>
      <c r="K354" s="666"/>
      <c r="L354" s="666"/>
      <c r="M354" s="666"/>
      <c r="N354" s="666">
        <v>50000</v>
      </c>
      <c r="O354" s="666"/>
      <c r="P354" s="666"/>
      <c r="Q354" s="666"/>
      <c r="R354" s="666">
        <v>50000</v>
      </c>
      <c r="S354" s="666"/>
      <c r="T354" s="666"/>
      <c r="U354" s="666"/>
      <c r="V354" s="666"/>
      <c r="W354" s="60"/>
      <c r="X354" s="60" t="s">
        <v>82</v>
      </c>
      <c r="Y354" s="60" t="s">
        <v>86</v>
      </c>
    </row>
    <row r="355" spans="1:25" x14ac:dyDescent="0.2">
      <c r="A355" s="47" t="s">
        <v>271</v>
      </c>
      <c r="B355" s="47"/>
      <c r="C355" s="47"/>
      <c r="D355" s="45" t="s">
        <v>184</v>
      </c>
      <c r="E355" s="45"/>
      <c r="F355" s="45"/>
      <c r="G355" s="47" t="s">
        <v>185</v>
      </c>
      <c r="H355" s="666"/>
      <c r="I355" s="666"/>
      <c r="J355" s="666"/>
      <c r="K355" s="666"/>
      <c r="L355" s="666"/>
      <c r="M355" s="666"/>
      <c r="N355" s="666">
        <v>140000</v>
      </c>
      <c r="O355" s="666"/>
      <c r="P355" s="666"/>
      <c r="Q355" s="666"/>
      <c r="R355" s="666">
        <v>140000</v>
      </c>
      <c r="S355" s="666"/>
      <c r="T355" s="666"/>
      <c r="U355" s="666"/>
      <c r="V355" s="666"/>
      <c r="W355" s="60"/>
      <c r="X355" s="60" t="s">
        <v>82</v>
      </c>
      <c r="Y355" s="60" t="s">
        <v>86</v>
      </c>
    </row>
    <row r="356" spans="1:25" x14ac:dyDescent="0.2">
      <c r="A356" s="47" t="s">
        <v>271</v>
      </c>
      <c r="B356" s="47"/>
      <c r="C356" s="47"/>
      <c r="D356" s="45" t="s">
        <v>153</v>
      </c>
      <c r="E356" s="45"/>
      <c r="F356" s="45"/>
      <c r="G356" s="47" t="s">
        <v>154</v>
      </c>
      <c r="H356" s="666">
        <v>22655000</v>
      </c>
      <c r="I356" s="666"/>
      <c r="J356" s="666"/>
      <c r="K356" s="666"/>
      <c r="L356" s="666"/>
      <c r="M356" s="666"/>
      <c r="N356" s="666">
        <v>23110000</v>
      </c>
      <c r="O356" s="666"/>
      <c r="P356" s="666"/>
      <c r="Q356" s="666"/>
      <c r="R356" s="666">
        <v>23110000</v>
      </c>
      <c r="S356" s="666"/>
      <c r="T356" s="666"/>
      <c r="U356" s="666"/>
      <c r="V356" s="666"/>
      <c r="W356" s="60"/>
      <c r="X356" s="60" t="s">
        <v>1915</v>
      </c>
      <c r="Y356" s="60" t="s">
        <v>86</v>
      </c>
    </row>
    <row r="357" spans="1:25" x14ac:dyDescent="0.2">
      <c r="A357" s="47" t="s">
        <v>271</v>
      </c>
      <c r="B357" s="47"/>
      <c r="C357" s="47"/>
      <c r="D357" s="45" t="s">
        <v>155</v>
      </c>
      <c r="E357" s="45"/>
      <c r="F357" s="45"/>
      <c r="G357" s="47" t="s">
        <v>156</v>
      </c>
      <c r="H357" s="666"/>
      <c r="I357" s="666"/>
      <c r="J357" s="666"/>
      <c r="K357" s="666"/>
      <c r="L357" s="666"/>
      <c r="M357" s="666"/>
      <c r="N357" s="666">
        <v>18560200</v>
      </c>
      <c r="O357" s="666"/>
      <c r="P357" s="666"/>
      <c r="Q357" s="666"/>
      <c r="R357" s="666">
        <v>18560185.550000001</v>
      </c>
      <c r="S357" s="666"/>
      <c r="T357" s="666"/>
      <c r="U357" s="666"/>
      <c r="V357" s="666"/>
      <c r="W357" s="60"/>
      <c r="X357" s="60" t="s">
        <v>82</v>
      </c>
      <c r="Y357" s="60" t="s">
        <v>86</v>
      </c>
    </row>
    <row r="358" spans="1:25" x14ac:dyDescent="0.2">
      <c r="A358" s="47" t="s">
        <v>271</v>
      </c>
      <c r="B358" s="47"/>
      <c r="C358" s="47"/>
      <c r="D358" s="45" t="s">
        <v>142</v>
      </c>
      <c r="E358" s="45"/>
      <c r="F358" s="45"/>
      <c r="G358" s="47" t="s">
        <v>484</v>
      </c>
      <c r="H358" s="666">
        <v>7987000</v>
      </c>
      <c r="I358" s="666"/>
      <c r="J358" s="666"/>
      <c r="K358" s="666"/>
      <c r="L358" s="666"/>
      <c r="M358" s="666"/>
      <c r="N358" s="666">
        <v>7987000</v>
      </c>
      <c r="O358" s="666"/>
      <c r="P358" s="666"/>
      <c r="Q358" s="666"/>
      <c r="R358" s="666">
        <v>6247946.4500000002</v>
      </c>
      <c r="S358" s="666"/>
      <c r="T358" s="666"/>
      <c r="U358" s="666"/>
      <c r="V358" s="666"/>
      <c r="W358" s="60"/>
      <c r="X358" s="60" t="s">
        <v>1916</v>
      </c>
      <c r="Y358" s="60" t="s">
        <v>1916</v>
      </c>
    </row>
    <row r="359" spans="1:25" x14ac:dyDescent="0.2">
      <c r="A359" s="61" t="s">
        <v>271</v>
      </c>
      <c r="B359" s="61"/>
      <c r="C359" s="61"/>
      <c r="D359" s="61" t="s">
        <v>272</v>
      </c>
      <c r="E359" s="61"/>
      <c r="F359" s="61"/>
      <c r="G359" s="61"/>
      <c r="H359" s="667">
        <v>30642000</v>
      </c>
      <c r="I359" s="667"/>
      <c r="J359" s="667"/>
      <c r="K359" s="667"/>
      <c r="L359" s="667"/>
      <c r="M359" s="667"/>
      <c r="N359" s="667">
        <v>49952200</v>
      </c>
      <c r="O359" s="667"/>
      <c r="P359" s="667"/>
      <c r="Q359" s="667"/>
      <c r="R359" s="667">
        <v>48213132</v>
      </c>
      <c r="S359" s="667"/>
      <c r="T359" s="667"/>
      <c r="U359" s="667"/>
      <c r="V359" s="667"/>
      <c r="W359" s="62"/>
      <c r="X359" s="62" t="s">
        <v>1917</v>
      </c>
      <c r="Y359" s="62" t="s">
        <v>1918</v>
      </c>
    </row>
    <row r="360" spans="1:25" x14ac:dyDescent="0.2">
      <c r="A360" s="47" t="s">
        <v>273</v>
      </c>
      <c r="B360" s="47"/>
      <c r="C360" s="47"/>
      <c r="D360" s="45" t="s">
        <v>142</v>
      </c>
      <c r="E360" s="45"/>
      <c r="F360" s="45"/>
      <c r="G360" s="47" t="s">
        <v>484</v>
      </c>
      <c r="H360" s="666">
        <v>36627000</v>
      </c>
      <c r="I360" s="666"/>
      <c r="J360" s="666"/>
      <c r="K360" s="666"/>
      <c r="L360" s="666"/>
      <c r="M360" s="666"/>
      <c r="N360" s="666">
        <v>56627000</v>
      </c>
      <c r="O360" s="666"/>
      <c r="P360" s="666"/>
      <c r="Q360" s="666"/>
      <c r="R360" s="666"/>
      <c r="S360" s="666"/>
      <c r="T360" s="666"/>
      <c r="U360" s="666"/>
      <c r="V360" s="666"/>
      <c r="W360" s="60"/>
      <c r="X360" s="60" t="s">
        <v>143</v>
      </c>
      <c r="Y360" s="60" t="s">
        <v>143</v>
      </c>
    </row>
    <row r="361" spans="1:25" x14ac:dyDescent="0.2">
      <c r="A361" s="61" t="s">
        <v>273</v>
      </c>
      <c r="B361" s="61"/>
      <c r="C361" s="61"/>
      <c r="D361" s="61" t="s">
        <v>274</v>
      </c>
      <c r="E361" s="61"/>
      <c r="F361" s="61"/>
      <c r="G361" s="61"/>
      <c r="H361" s="667">
        <v>36627000</v>
      </c>
      <c r="I361" s="667"/>
      <c r="J361" s="667"/>
      <c r="K361" s="667"/>
      <c r="L361" s="667"/>
      <c r="M361" s="667"/>
      <c r="N361" s="667">
        <v>56627000</v>
      </c>
      <c r="O361" s="667"/>
      <c r="P361" s="667"/>
      <c r="Q361" s="667"/>
      <c r="R361" s="667"/>
      <c r="S361" s="667"/>
      <c r="T361" s="667"/>
      <c r="U361" s="667"/>
      <c r="V361" s="667"/>
      <c r="W361" s="62"/>
      <c r="X361" s="62" t="s">
        <v>143</v>
      </c>
      <c r="Y361" s="62" t="s">
        <v>143</v>
      </c>
    </row>
    <row r="362" spans="1:25" x14ac:dyDescent="0.2">
      <c r="A362" s="47" t="s">
        <v>275</v>
      </c>
      <c r="B362" s="47"/>
      <c r="C362" s="47"/>
      <c r="D362" s="45" t="s">
        <v>166</v>
      </c>
      <c r="E362" s="45"/>
      <c r="F362" s="45"/>
      <c r="G362" s="47" t="s">
        <v>1193</v>
      </c>
      <c r="H362" s="666"/>
      <c r="I362" s="666"/>
      <c r="J362" s="666"/>
      <c r="K362" s="666"/>
      <c r="L362" s="666"/>
      <c r="M362" s="666"/>
      <c r="N362" s="666">
        <v>70000</v>
      </c>
      <c r="O362" s="666"/>
      <c r="P362" s="666"/>
      <c r="Q362" s="666"/>
      <c r="R362" s="666">
        <v>70000</v>
      </c>
      <c r="S362" s="666"/>
      <c r="T362" s="666"/>
      <c r="U362" s="666"/>
      <c r="V362" s="666"/>
      <c r="W362" s="60"/>
      <c r="X362" s="60" t="s">
        <v>82</v>
      </c>
      <c r="Y362" s="60" t="s">
        <v>86</v>
      </c>
    </row>
    <row r="363" spans="1:25" x14ac:dyDescent="0.2">
      <c r="A363" s="61" t="s">
        <v>275</v>
      </c>
      <c r="B363" s="61"/>
      <c r="C363" s="61"/>
      <c r="D363" s="61" t="s">
        <v>276</v>
      </c>
      <c r="E363" s="61"/>
      <c r="F363" s="61"/>
      <c r="G363" s="61"/>
      <c r="H363" s="667"/>
      <c r="I363" s="667"/>
      <c r="J363" s="667"/>
      <c r="K363" s="667"/>
      <c r="L363" s="667"/>
      <c r="M363" s="667"/>
      <c r="N363" s="667">
        <v>70000</v>
      </c>
      <c r="O363" s="667"/>
      <c r="P363" s="667"/>
      <c r="Q363" s="667"/>
      <c r="R363" s="667">
        <v>70000</v>
      </c>
      <c r="S363" s="667"/>
      <c r="T363" s="667"/>
      <c r="U363" s="667"/>
      <c r="V363" s="667"/>
      <c r="W363" s="62"/>
      <c r="X363" s="62" t="s">
        <v>82</v>
      </c>
      <c r="Y363" s="62" t="s">
        <v>86</v>
      </c>
    </row>
    <row r="364" spans="1:25" x14ac:dyDescent="0.2">
      <c r="A364" s="47" t="s">
        <v>277</v>
      </c>
      <c r="B364" s="47"/>
      <c r="C364" s="47"/>
      <c r="D364" s="45" t="s">
        <v>166</v>
      </c>
      <c r="E364" s="45"/>
      <c r="F364" s="45"/>
      <c r="G364" s="47" t="s">
        <v>1193</v>
      </c>
      <c r="H364" s="666"/>
      <c r="I364" s="666"/>
      <c r="J364" s="666"/>
      <c r="K364" s="666"/>
      <c r="L364" s="666"/>
      <c r="M364" s="666"/>
      <c r="N364" s="666">
        <v>75000</v>
      </c>
      <c r="O364" s="666"/>
      <c r="P364" s="666"/>
      <c r="Q364" s="666"/>
      <c r="R364" s="666">
        <v>75000</v>
      </c>
      <c r="S364" s="666"/>
      <c r="T364" s="666"/>
      <c r="U364" s="666"/>
      <c r="V364" s="666"/>
      <c r="W364" s="60"/>
      <c r="X364" s="60" t="s">
        <v>82</v>
      </c>
      <c r="Y364" s="60" t="s">
        <v>86</v>
      </c>
    </row>
    <row r="365" spans="1:25" x14ac:dyDescent="0.2">
      <c r="A365" s="47" t="s">
        <v>277</v>
      </c>
      <c r="B365" s="47"/>
      <c r="C365" s="47"/>
      <c r="D365" s="45" t="s">
        <v>184</v>
      </c>
      <c r="E365" s="45"/>
      <c r="F365" s="45"/>
      <c r="G365" s="47" t="s">
        <v>185</v>
      </c>
      <c r="H365" s="666"/>
      <c r="I365" s="666"/>
      <c r="J365" s="666"/>
      <c r="K365" s="666"/>
      <c r="L365" s="666"/>
      <c r="M365" s="666"/>
      <c r="N365" s="666">
        <v>10000</v>
      </c>
      <c r="O365" s="666"/>
      <c r="P365" s="666"/>
      <c r="Q365" s="666"/>
      <c r="R365" s="666">
        <v>10000</v>
      </c>
      <c r="S365" s="666"/>
      <c r="T365" s="666"/>
      <c r="U365" s="666"/>
      <c r="V365" s="666"/>
      <c r="W365" s="60"/>
      <c r="X365" s="60" t="s">
        <v>82</v>
      </c>
      <c r="Y365" s="60" t="s">
        <v>86</v>
      </c>
    </row>
    <row r="366" spans="1:25" x14ac:dyDescent="0.2">
      <c r="A366" s="47" t="s">
        <v>277</v>
      </c>
      <c r="B366" s="47"/>
      <c r="C366" s="47"/>
      <c r="D366" s="45" t="s">
        <v>153</v>
      </c>
      <c r="E366" s="45"/>
      <c r="F366" s="45"/>
      <c r="G366" s="47" t="s">
        <v>154</v>
      </c>
      <c r="H366" s="666">
        <v>508000</v>
      </c>
      <c r="I366" s="666"/>
      <c r="J366" s="666"/>
      <c r="K366" s="666"/>
      <c r="L366" s="666"/>
      <c r="M366" s="666"/>
      <c r="N366" s="666">
        <v>508000</v>
      </c>
      <c r="O366" s="666"/>
      <c r="P366" s="666"/>
      <c r="Q366" s="666"/>
      <c r="R366" s="666">
        <v>508000</v>
      </c>
      <c r="S366" s="666"/>
      <c r="T366" s="666"/>
      <c r="U366" s="666"/>
      <c r="V366" s="666"/>
      <c r="W366" s="60"/>
      <c r="X366" s="60" t="s">
        <v>86</v>
      </c>
      <c r="Y366" s="60" t="s">
        <v>86</v>
      </c>
    </row>
    <row r="367" spans="1:25" x14ac:dyDescent="0.2">
      <c r="A367" s="47" t="s">
        <v>277</v>
      </c>
      <c r="B367" s="47"/>
      <c r="C367" s="47"/>
      <c r="D367" s="45" t="s">
        <v>155</v>
      </c>
      <c r="E367" s="45"/>
      <c r="F367" s="45"/>
      <c r="G367" s="47" t="s">
        <v>156</v>
      </c>
      <c r="H367" s="666"/>
      <c r="I367" s="666"/>
      <c r="J367" s="666"/>
      <c r="K367" s="666"/>
      <c r="L367" s="666"/>
      <c r="M367" s="666"/>
      <c r="N367" s="666">
        <v>592000</v>
      </c>
      <c r="O367" s="666"/>
      <c r="P367" s="666"/>
      <c r="Q367" s="666"/>
      <c r="R367" s="666">
        <v>592000</v>
      </c>
      <c r="S367" s="666"/>
      <c r="T367" s="666"/>
      <c r="U367" s="666"/>
      <c r="V367" s="666"/>
      <c r="W367" s="60"/>
      <c r="X367" s="60" t="s">
        <v>82</v>
      </c>
      <c r="Y367" s="60" t="s">
        <v>86</v>
      </c>
    </row>
    <row r="368" spans="1:25" x14ac:dyDescent="0.2">
      <c r="A368" s="61" t="s">
        <v>277</v>
      </c>
      <c r="B368" s="61"/>
      <c r="C368" s="61"/>
      <c r="D368" s="61" t="s">
        <v>278</v>
      </c>
      <c r="E368" s="61"/>
      <c r="F368" s="61"/>
      <c r="G368" s="61"/>
      <c r="H368" s="667">
        <v>508000</v>
      </c>
      <c r="I368" s="667"/>
      <c r="J368" s="667"/>
      <c r="K368" s="667"/>
      <c r="L368" s="667"/>
      <c r="M368" s="667"/>
      <c r="N368" s="667">
        <v>1185000</v>
      </c>
      <c r="O368" s="667"/>
      <c r="P368" s="667"/>
      <c r="Q368" s="667"/>
      <c r="R368" s="667">
        <v>1185000</v>
      </c>
      <c r="S368" s="667"/>
      <c r="T368" s="667"/>
      <c r="U368" s="667"/>
      <c r="V368" s="667"/>
      <c r="W368" s="62"/>
      <c r="X368" s="62" t="s">
        <v>1919</v>
      </c>
      <c r="Y368" s="62" t="s">
        <v>86</v>
      </c>
    </row>
    <row r="369" spans="1:25" x14ac:dyDescent="0.2">
      <c r="A369" s="47" t="s">
        <v>279</v>
      </c>
      <c r="B369" s="47"/>
      <c r="C369" s="47"/>
      <c r="D369" s="45" t="s">
        <v>166</v>
      </c>
      <c r="E369" s="45"/>
      <c r="F369" s="45"/>
      <c r="G369" s="47" t="s">
        <v>1193</v>
      </c>
      <c r="H369" s="666"/>
      <c r="I369" s="666"/>
      <c r="J369" s="666"/>
      <c r="K369" s="666"/>
      <c r="L369" s="666"/>
      <c r="M369" s="666"/>
      <c r="N369" s="666">
        <v>20000</v>
      </c>
      <c r="O369" s="666"/>
      <c r="P369" s="666"/>
      <c r="Q369" s="666"/>
      <c r="R369" s="666">
        <v>20000</v>
      </c>
      <c r="S369" s="666"/>
      <c r="T369" s="666"/>
      <c r="U369" s="666"/>
      <c r="V369" s="666"/>
      <c r="W369" s="60"/>
      <c r="X369" s="60" t="s">
        <v>82</v>
      </c>
      <c r="Y369" s="60" t="s">
        <v>86</v>
      </c>
    </row>
    <row r="370" spans="1:25" x14ac:dyDescent="0.2">
      <c r="A370" s="47" t="s">
        <v>279</v>
      </c>
      <c r="B370" s="47"/>
      <c r="C370" s="47"/>
      <c r="D370" s="45" t="s">
        <v>142</v>
      </c>
      <c r="E370" s="45"/>
      <c r="F370" s="45"/>
      <c r="G370" s="47" t="s">
        <v>484</v>
      </c>
      <c r="H370" s="666"/>
      <c r="I370" s="666"/>
      <c r="J370" s="666"/>
      <c r="K370" s="666"/>
      <c r="L370" s="666"/>
      <c r="M370" s="666"/>
      <c r="N370" s="666">
        <v>2997000</v>
      </c>
      <c r="O370" s="666"/>
      <c r="P370" s="666"/>
      <c r="Q370" s="666"/>
      <c r="R370" s="666">
        <v>1216050</v>
      </c>
      <c r="S370" s="666"/>
      <c r="T370" s="666"/>
      <c r="U370" s="666"/>
      <c r="V370" s="666"/>
      <c r="W370" s="60"/>
      <c r="X370" s="60" t="s">
        <v>82</v>
      </c>
      <c r="Y370" s="60" t="s">
        <v>1920</v>
      </c>
    </row>
    <row r="371" spans="1:25" x14ac:dyDescent="0.2">
      <c r="A371" s="61" t="s">
        <v>279</v>
      </c>
      <c r="B371" s="61"/>
      <c r="C371" s="61"/>
      <c r="D371" s="61" t="s">
        <v>280</v>
      </c>
      <c r="E371" s="61"/>
      <c r="F371" s="61"/>
      <c r="G371" s="61"/>
      <c r="H371" s="667"/>
      <c r="I371" s="667"/>
      <c r="J371" s="667"/>
      <c r="K371" s="667"/>
      <c r="L371" s="667"/>
      <c r="M371" s="667"/>
      <c r="N371" s="667">
        <v>3017000</v>
      </c>
      <c r="O371" s="667"/>
      <c r="P371" s="667"/>
      <c r="Q371" s="667"/>
      <c r="R371" s="667">
        <v>1236050</v>
      </c>
      <c r="S371" s="667"/>
      <c r="T371" s="667"/>
      <c r="U371" s="667"/>
      <c r="V371" s="667"/>
      <c r="W371" s="62"/>
      <c r="X371" s="62" t="s">
        <v>82</v>
      </c>
      <c r="Y371" s="62" t="s">
        <v>1921</v>
      </c>
    </row>
    <row r="372" spans="1:25" x14ac:dyDescent="0.2">
      <c r="A372" s="47" t="s">
        <v>281</v>
      </c>
      <c r="B372" s="47"/>
      <c r="C372" s="47"/>
      <c r="D372" s="45" t="s">
        <v>174</v>
      </c>
      <c r="E372" s="45"/>
      <c r="F372" s="45"/>
      <c r="G372" s="47" t="s">
        <v>1739</v>
      </c>
      <c r="H372" s="666"/>
      <c r="I372" s="666"/>
      <c r="J372" s="666"/>
      <c r="K372" s="666"/>
      <c r="L372" s="666"/>
      <c r="M372" s="666"/>
      <c r="N372" s="666">
        <v>70000</v>
      </c>
      <c r="O372" s="666"/>
      <c r="P372" s="666"/>
      <c r="Q372" s="666"/>
      <c r="R372" s="666">
        <v>70000</v>
      </c>
      <c r="S372" s="666"/>
      <c r="T372" s="666"/>
      <c r="U372" s="666"/>
      <c r="V372" s="666"/>
      <c r="W372" s="60"/>
      <c r="X372" s="60" t="s">
        <v>82</v>
      </c>
      <c r="Y372" s="60" t="s">
        <v>86</v>
      </c>
    </row>
    <row r="373" spans="1:25" x14ac:dyDescent="0.2">
      <c r="A373" s="47" t="s">
        <v>281</v>
      </c>
      <c r="B373" s="47"/>
      <c r="C373" s="47"/>
      <c r="D373" s="45" t="s">
        <v>166</v>
      </c>
      <c r="E373" s="45"/>
      <c r="F373" s="45"/>
      <c r="G373" s="47" t="s">
        <v>1193</v>
      </c>
      <c r="H373" s="666"/>
      <c r="I373" s="666"/>
      <c r="J373" s="666"/>
      <c r="K373" s="666"/>
      <c r="L373" s="666"/>
      <c r="M373" s="666"/>
      <c r="N373" s="666">
        <v>50000</v>
      </c>
      <c r="O373" s="666"/>
      <c r="P373" s="666"/>
      <c r="Q373" s="666"/>
      <c r="R373" s="666">
        <v>50000</v>
      </c>
      <c r="S373" s="666"/>
      <c r="T373" s="666"/>
      <c r="U373" s="666"/>
      <c r="V373" s="666"/>
      <c r="W373" s="60"/>
      <c r="X373" s="60" t="s">
        <v>82</v>
      </c>
      <c r="Y373" s="60" t="s">
        <v>86</v>
      </c>
    </row>
    <row r="374" spans="1:25" x14ac:dyDescent="0.2">
      <c r="A374" s="47" t="s">
        <v>281</v>
      </c>
      <c r="B374" s="47"/>
      <c r="C374" s="47"/>
      <c r="D374" s="45" t="s">
        <v>153</v>
      </c>
      <c r="E374" s="45"/>
      <c r="F374" s="45"/>
      <c r="G374" s="47" t="s">
        <v>154</v>
      </c>
      <c r="H374" s="666">
        <v>9685000</v>
      </c>
      <c r="I374" s="666"/>
      <c r="J374" s="666"/>
      <c r="K374" s="666"/>
      <c r="L374" s="666"/>
      <c r="M374" s="666"/>
      <c r="N374" s="666">
        <v>9685000</v>
      </c>
      <c r="O374" s="666"/>
      <c r="P374" s="666"/>
      <c r="Q374" s="666"/>
      <c r="R374" s="666">
        <v>9685000</v>
      </c>
      <c r="S374" s="666"/>
      <c r="T374" s="666"/>
      <c r="U374" s="666"/>
      <c r="V374" s="666"/>
      <c r="W374" s="60"/>
      <c r="X374" s="60" t="s">
        <v>86</v>
      </c>
      <c r="Y374" s="60" t="s">
        <v>86</v>
      </c>
    </row>
    <row r="375" spans="1:25" x14ac:dyDescent="0.2">
      <c r="A375" s="47" t="s">
        <v>281</v>
      </c>
      <c r="B375" s="47"/>
      <c r="C375" s="47"/>
      <c r="D375" s="45" t="s">
        <v>155</v>
      </c>
      <c r="E375" s="45"/>
      <c r="F375" s="45"/>
      <c r="G375" s="47" t="s">
        <v>156</v>
      </c>
      <c r="H375" s="666"/>
      <c r="I375" s="666"/>
      <c r="J375" s="666"/>
      <c r="K375" s="666"/>
      <c r="L375" s="666"/>
      <c r="M375" s="666"/>
      <c r="N375" s="666">
        <v>6667000</v>
      </c>
      <c r="O375" s="666"/>
      <c r="P375" s="666"/>
      <c r="Q375" s="666"/>
      <c r="R375" s="666">
        <v>6667000</v>
      </c>
      <c r="S375" s="666"/>
      <c r="T375" s="666"/>
      <c r="U375" s="666"/>
      <c r="V375" s="666"/>
      <c r="W375" s="60"/>
      <c r="X375" s="60" t="s">
        <v>82</v>
      </c>
      <c r="Y375" s="60" t="s">
        <v>86</v>
      </c>
    </row>
    <row r="376" spans="1:25" x14ac:dyDescent="0.2">
      <c r="A376" s="61" t="s">
        <v>281</v>
      </c>
      <c r="B376" s="61"/>
      <c r="C376" s="61"/>
      <c r="D376" s="61" t="s">
        <v>282</v>
      </c>
      <c r="E376" s="61"/>
      <c r="F376" s="61"/>
      <c r="G376" s="61"/>
      <c r="H376" s="667">
        <v>9685000</v>
      </c>
      <c r="I376" s="667"/>
      <c r="J376" s="667"/>
      <c r="K376" s="667"/>
      <c r="L376" s="667"/>
      <c r="M376" s="667"/>
      <c r="N376" s="667">
        <v>16472000</v>
      </c>
      <c r="O376" s="667"/>
      <c r="P376" s="667"/>
      <c r="Q376" s="667"/>
      <c r="R376" s="667">
        <v>16472000</v>
      </c>
      <c r="S376" s="667"/>
      <c r="T376" s="667"/>
      <c r="U376" s="667"/>
      <c r="V376" s="667"/>
      <c r="W376" s="62"/>
      <c r="X376" s="62" t="s">
        <v>1922</v>
      </c>
      <c r="Y376" s="62" t="s">
        <v>86</v>
      </c>
    </row>
    <row r="377" spans="1:25" x14ac:dyDescent="0.2">
      <c r="A377" s="47" t="s">
        <v>105</v>
      </c>
      <c r="B377" s="47"/>
      <c r="C377" s="47"/>
      <c r="D377" s="45" t="s">
        <v>128</v>
      </c>
      <c r="E377" s="45"/>
      <c r="F377" s="45"/>
      <c r="G377" s="47" t="s">
        <v>1667</v>
      </c>
      <c r="H377" s="666"/>
      <c r="I377" s="666"/>
      <c r="J377" s="666"/>
      <c r="K377" s="666"/>
      <c r="L377" s="666"/>
      <c r="M377" s="666"/>
      <c r="N377" s="666">
        <v>1000</v>
      </c>
      <c r="O377" s="666"/>
      <c r="P377" s="666"/>
      <c r="Q377" s="666"/>
      <c r="R377" s="666">
        <v>15</v>
      </c>
      <c r="S377" s="666"/>
      <c r="T377" s="666"/>
      <c r="U377" s="666"/>
      <c r="V377" s="666"/>
      <c r="W377" s="60"/>
      <c r="X377" s="60" t="s">
        <v>82</v>
      </c>
      <c r="Y377" s="60" t="s">
        <v>1923</v>
      </c>
    </row>
    <row r="378" spans="1:25" x14ac:dyDescent="0.2">
      <c r="A378" s="47" t="s">
        <v>105</v>
      </c>
      <c r="B378" s="47"/>
      <c r="C378" s="47"/>
      <c r="D378" s="45" t="s">
        <v>129</v>
      </c>
      <c r="E378" s="45"/>
      <c r="F378" s="45"/>
      <c r="G378" s="47" t="s">
        <v>130</v>
      </c>
      <c r="H378" s="666">
        <v>30000</v>
      </c>
      <c r="I378" s="666"/>
      <c r="J378" s="666"/>
      <c r="K378" s="666"/>
      <c r="L378" s="666"/>
      <c r="M378" s="666"/>
      <c r="N378" s="666">
        <v>472000</v>
      </c>
      <c r="O378" s="666"/>
      <c r="P378" s="666"/>
      <c r="Q378" s="666"/>
      <c r="R378" s="666">
        <v>471801.33</v>
      </c>
      <c r="S378" s="666"/>
      <c r="T378" s="666"/>
      <c r="U378" s="666"/>
      <c r="V378" s="666"/>
      <c r="W378" s="60"/>
      <c r="X378" s="60" t="s">
        <v>82</v>
      </c>
      <c r="Y378" s="60" t="s">
        <v>1190</v>
      </c>
    </row>
    <row r="379" spans="1:25" x14ac:dyDescent="0.2">
      <c r="A379" s="47" t="s">
        <v>105</v>
      </c>
      <c r="B379" s="47"/>
      <c r="C379" s="47"/>
      <c r="D379" s="45" t="s">
        <v>131</v>
      </c>
      <c r="E379" s="45"/>
      <c r="F379" s="45"/>
      <c r="G379" s="47" t="s">
        <v>132</v>
      </c>
      <c r="H379" s="666"/>
      <c r="I379" s="666"/>
      <c r="J379" s="666"/>
      <c r="K379" s="666"/>
      <c r="L379" s="666"/>
      <c r="M379" s="666"/>
      <c r="N379" s="666">
        <v>3000</v>
      </c>
      <c r="O379" s="666"/>
      <c r="P379" s="666"/>
      <c r="Q379" s="666"/>
      <c r="R379" s="666">
        <v>2446</v>
      </c>
      <c r="S379" s="666"/>
      <c r="T379" s="666"/>
      <c r="U379" s="666"/>
      <c r="V379" s="666"/>
      <c r="W379" s="60"/>
      <c r="X379" s="60" t="s">
        <v>82</v>
      </c>
      <c r="Y379" s="60" t="s">
        <v>1924</v>
      </c>
    </row>
    <row r="380" spans="1:25" x14ac:dyDescent="0.2">
      <c r="A380" s="47" t="s">
        <v>105</v>
      </c>
      <c r="B380" s="47"/>
      <c r="C380" s="47"/>
      <c r="D380" s="45" t="s">
        <v>166</v>
      </c>
      <c r="E380" s="45"/>
      <c r="F380" s="45"/>
      <c r="G380" s="47" t="s">
        <v>1193</v>
      </c>
      <c r="H380" s="666"/>
      <c r="I380" s="666"/>
      <c r="J380" s="666"/>
      <c r="K380" s="666"/>
      <c r="L380" s="666"/>
      <c r="M380" s="666"/>
      <c r="N380" s="666">
        <v>135000</v>
      </c>
      <c r="O380" s="666"/>
      <c r="P380" s="666"/>
      <c r="Q380" s="666"/>
      <c r="R380" s="666">
        <v>135000</v>
      </c>
      <c r="S380" s="666"/>
      <c r="T380" s="666"/>
      <c r="U380" s="666"/>
      <c r="V380" s="666"/>
      <c r="W380" s="60"/>
      <c r="X380" s="60" t="s">
        <v>82</v>
      </c>
      <c r="Y380" s="60" t="s">
        <v>86</v>
      </c>
    </row>
    <row r="381" spans="1:25" x14ac:dyDescent="0.2">
      <c r="A381" s="47" t="s">
        <v>105</v>
      </c>
      <c r="B381" s="47"/>
      <c r="C381" s="47"/>
      <c r="D381" s="45" t="s">
        <v>175</v>
      </c>
      <c r="E381" s="45"/>
      <c r="F381" s="45"/>
      <c r="G381" s="47" t="s">
        <v>176</v>
      </c>
      <c r="H381" s="666"/>
      <c r="I381" s="666"/>
      <c r="J381" s="666"/>
      <c r="K381" s="666"/>
      <c r="L381" s="666"/>
      <c r="M381" s="666"/>
      <c r="N381" s="666">
        <v>415000</v>
      </c>
      <c r="O381" s="666"/>
      <c r="P381" s="666"/>
      <c r="Q381" s="666"/>
      <c r="R381" s="666">
        <v>415000</v>
      </c>
      <c r="S381" s="666"/>
      <c r="T381" s="666"/>
      <c r="U381" s="666"/>
      <c r="V381" s="666"/>
      <c r="W381" s="60"/>
      <c r="X381" s="60" t="s">
        <v>82</v>
      </c>
      <c r="Y381" s="60" t="s">
        <v>86</v>
      </c>
    </row>
    <row r="382" spans="1:25" x14ac:dyDescent="0.2">
      <c r="A382" s="47" t="s">
        <v>105</v>
      </c>
      <c r="B382" s="47"/>
      <c r="C382" s="47"/>
      <c r="D382" s="45" t="s">
        <v>184</v>
      </c>
      <c r="E382" s="45"/>
      <c r="F382" s="45"/>
      <c r="G382" s="47" t="s">
        <v>185</v>
      </c>
      <c r="H382" s="666"/>
      <c r="I382" s="666"/>
      <c r="J382" s="666"/>
      <c r="K382" s="666"/>
      <c r="L382" s="666"/>
      <c r="M382" s="666"/>
      <c r="N382" s="666">
        <v>90000</v>
      </c>
      <c r="O382" s="666"/>
      <c r="P382" s="666"/>
      <c r="Q382" s="666"/>
      <c r="R382" s="666">
        <v>90000</v>
      </c>
      <c r="S382" s="666"/>
      <c r="T382" s="666"/>
      <c r="U382" s="666"/>
      <c r="V382" s="666"/>
      <c r="W382" s="60"/>
      <c r="X382" s="60" t="s">
        <v>82</v>
      </c>
      <c r="Y382" s="60" t="s">
        <v>86</v>
      </c>
    </row>
    <row r="383" spans="1:25" x14ac:dyDescent="0.2">
      <c r="A383" s="61" t="s">
        <v>105</v>
      </c>
      <c r="B383" s="61"/>
      <c r="C383" s="61"/>
      <c r="D383" s="61" t="s">
        <v>106</v>
      </c>
      <c r="E383" s="61"/>
      <c r="F383" s="61"/>
      <c r="G383" s="61"/>
      <c r="H383" s="667">
        <v>30000</v>
      </c>
      <c r="I383" s="667"/>
      <c r="J383" s="667"/>
      <c r="K383" s="667"/>
      <c r="L383" s="667"/>
      <c r="M383" s="667"/>
      <c r="N383" s="667">
        <v>1116000</v>
      </c>
      <c r="O383" s="667"/>
      <c r="P383" s="667"/>
      <c r="Q383" s="667"/>
      <c r="R383" s="667">
        <v>1114262.33</v>
      </c>
      <c r="S383" s="667"/>
      <c r="T383" s="667"/>
      <c r="U383" s="667"/>
      <c r="V383" s="667"/>
      <c r="W383" s="62"/>
      <c r="X383" s="62" t="s">
        <v>82</v>
      </c>
      <c r="Y383" s="62" t="s">
        <v>1337</v>
      </c>
    </row>
    <row r="384" spans="1:25" x14ac:dyDescent="0.2">
      <c r="A384" s="47" t="s">
        <v>283</v>
      </c>
      <c r="B384" s="47"/>
      <c r="C384" s="47"/>
      <c r="D384" s="45" t="s">
        <v>166</v>
      </c>
      <c r="E384" s="45"/>
      <c r="F384" s="45"/>
      <c r="G384" s="47" t="s">
        <v>1193</v>
      </c>
      <c r="H384" s="666"/>
      <c r="I384" s="666"/>
      <c r="J384" s="666"/>
      <c r="K384" s="666"/>
      <c r="L384" s="666"/>
      <c r="M384" s="666"/>
      <c r="N384" s="666">
        <v>100000</v>
      </c>
      <c r="O384" s="666"/>
      <c r="P384" s="666"/>
      <c r="Q384" s="666"/>
      <c r="R384" s="666">
        <v>100000</v>
      </c>
      <c r="S384" s="666"/>
      <c r="T384" s="666"/>
      <c r="U384" s="666"/>
      <c r="V384" s="666"/>
      <c r="W384" s="60"/>
      <c r="X384" s="60" t="s">
        <v>82</v>
      </c>
      <c r="Y384" s="60" t="s">
        <v>86</v>
      </c>
    </row>
    <row r="385" spans="1:25" x14ac:dyDescent="0.2">
      <c r="A385" s="47" t="s">
        <v>283</v>
      </c>
      <c r="B385" s="47"/>
      <c r="C385" s="47"/>
      <c r="D385" s="45" t="s">
        <v>184</v>
      </c>
      <c r="E385" s="45"/>
      <c r="F385" s="45"/>
      <c r="G385" s="47" t="s">
        <v>185</v>
      </c>
      <c r="H385" s="666"/>
      <c r="I385" s="666"/>
      <c r="J385" s="666"/>
      <c r="K385" s="666"/>
      <c r="L385" s="666"/>
      <c r="M385" s="666"/>
      <c r="N385" s="666">
        <v>50000</v>
      </c>
      <c r="O385" s="666"/>
      <c r="P385" s="666"/>
      <c r="Q385" s="666"/>
      <c r="R385" s="666">
        <v>50000</v>
      </c>
      <c r="S385" s="666"/>
      <c r="T385" s="666"/>
      <c r="U385" s="666"/>
      <c r="V385" s="666"/>
      <c r="W385" s="60"/>
      <c r="X385" s="60" t="s">
        <v>82</v>
      </c>
      <c r="Y385" s="60" t="s">
        <v>86</v>
      </c>
    </row>
    <row r="386" spans="1:25" x14ac:dyDescent="0.2">
      <c r="A386" s="61" t="s">
        <v>283</v>
      </c>
      <c r="B386" s="61"/>
      <c r="C386" s="61"/>
      <c r="D386" s="61" t="s">
        <v>284</v>
      </c>
      <c r="E386" s="61"/>
      <c r="F386" s="61"/>
      <c r="G386" s="61"/>
      <c r="H386" s="667"/>
      <c r="I386" s="667"/>
      <c r="J386" s="667"/>
      <c r="K386" s="667"/>
      <c r="L386" s="667"/>
      <c r="M386" s="667"/>
      <c r="N386" s="667">
        <v>150000</v>
      </c>
      <c r="O386" s="667"/>
      <c r="P386" s="667"/>
      <c r="Q386" s="667"/>
      <c r="R386" s="667">
        <v>150000</v>
      </c>
      <c r="S386" s="667"/>
      <c r="T386" s="667"/>
      <c r="U386" s="667"/>
      <c r="V386" s="667"/>
      <c r="W386" s="62"/>
      <c r="X386" s="62" t="s">
        <v>82</v>
      </c>
      <c r="Y386" s="62" t="s">
        <v>86</v>
      </c>
    </row>
    <row r="387" spans="1:25" x14ac:dyDescent="0.2">
      <c r="A387" s="47" t="s">
        <v>285</v>
      </c>
      <c r="B387" s="47"/>
      <c r="C387" s="47"/>
      <c r="D387" s="45" t="s">
        <v>184</v>
      </c>
      <c r="E387" s="45"/>
      <c r="F387" s="45"/>
      <c r="G387" s="47" t="s">
        <v>185</v>
      </c>
      <c r="H387" s="666"/>
      <c r="I387" s="666"/>
      <c r="J387" s="666"/>
      <c r="K387" s="666"/>
      <c r="L387" s="666"/>
      <c r="M387" s="666"/>
      <c r="N387" s="666">
        <v>60000</v>
      </c>
      <c r="O387" s="666"/>
      <c r="P387" s="666"/>
      <c r="Q387" s="666"/>
      <c r="R387" s="666">
        <v>60000</v>
      </c>
      <c r="S387" s="666"/>
      <c r="T387" s="666"/>
      <c r="U387" s="666"/>
      <c r="V387" s="666"/>
      <c r="W387" s="60"/>
      <c r="X387" s="60" t="s">
        <v>82</v>
      </c>
      <c r="Y387" s="60" t="s">
        <v>86</v>
      </c>
    </row>
    <row r="388" spans="1:25" x14ac:dyDescent="0.2">
      <c r="A388" s="61" t="s">
        <v>285</v>
      </c>
      <c r="B388" s="61"/>
      <c r="C388" s="61"/>
      <c r="D388" s="61" t="s">
        <v>286</v>
      </c>
      <c r="E388" s="61"/>
      <c r="F388" s="61"/>
      <c r="G388" s="61"/>
      <c r="H388" s="667"/>
      <c r="I388" s="667"/>
      <c r="J388" s="667"/>
      <c r="K388" s="667"/>
      <c r="L388" s="667"/>
      <c r="M388" s="667"/>
      <c r="N388" s="667">
        <v>60000</v>
      </c>
      <c r="O388" s="667"/>
      <c r="P388" s="667"/>
      <c r="Q388" s="667"/>
      <c r="R388" s="667">
        <v>60000</v>
      </c>
      <c r="S388" s="667"/>
      <c r="T388" s="667"/>
      <c r="U388" s="667"/>
      <c r="V388" s="667"/>
      <c r="W388" s="62"/>
      <c r="X388" s="62" t="s">
        <v>82</v>
      </c>
      <c r="Y388" s="62" t="s">
        <v>86</v>
      </c>
    </row>
    <row r="389" spans="1:25" x14ac:dyDescent="0.2">
      <c r="A389" s="47" t="s">
        <v>287</v>
      </c>
      <c r="B389" s="47"/>
      <c r="C389" s="47"/>
      <c r="D389" s="45" t="s">
        <v>166</v>
      </c>
      <c r="E389" s="45"/>
      <c r="F389" s="45"/>
      <c r="G389" s="47" t="s">
        <v>1193</v>
      </c>
      <c r="H389" s="666"/>
      <c r="I389" s="666"/>
      <c r="J389" s="666"/>
      <c r="K389" s="666"/>
      <c r="L389" s="666"/>
      <c r="M389" s="666"/>
      <c r="N389" s="666">
        <v>85000</v>
      </c>
      <c r="O389" s="666"/>
      <c r="P389" s="666"/>
      <c r="Q389" s="666"/>
      <c r="R389" s="666">
        <v>85000</v>
      </c>
      <c r="S389" s="666"/>
      <c r="T389" s="666"/>
      <c r="U389" s="666"/>
      <c r="V389" s="666"/>
      <c r="W389" s="60"/>
      <c r="X389" s="60" t="s">
        <v>82</v>
      </c>
      <c r="Y389" s="60" t="s">
        <v>86</v>
      </c>
    </row>
    <row r="390" spans="1:25" x14ac:dyDescent="0.2">
      <c r="A390" s="47" t="s">
        <v>287</v>
      </c>
      <c r="B390" s="47"/>
      <c r="C390" s="47"/>
      <c r="D390" s="45" t="s">
        <v>184</v>
      </c>
      <c r="E390" s="45"/>
      <c r="F390" s="45"/>
      <c r="G390" s="47" t="s">
        <v>185</v>
      </c>
      <c r="H390" s="666"/>
      <c r="I390" s="666"/>
      <c r="J390" s="666"/>
      <c r="K390" s="666"/>
      <c r="L390" s="666"/>
      <c r="M390" s="666"/>
      <c r="N390" s="666">
        <v>20000</v>
      </c>
      <c r="O390" s="666"/>
      <c r="P390" s="666"/>
      <c r="Q390" s="666"/>
      <c r="R390" s="666">
        <v>20000</v>
      </c>
      <c r="S390" s="666"/>
      <c r="T390" s="666"/>
      <c r="U390" s="666"/>
      <c r="V390" s="666"/>
      <c r="W390" s="60"/>
      <c r="X390" s="60" t="s">
        <v>82</v>
      </c>
      <c r="Y390" s="60" t="s">
        <v>86</v>
      </c>
    </row>
    <row r="391" spans="1:25" x14ac:dyDescent="0.2">
      <c r="A391" s="61" t="s">
        <v>287</v>
      </c>
      <c r="B391" s="61"/>
      <c r="C391" s="61"/>
      <c r="D391" s="61" t="s">
        <v>288</v>
      </c>
      <c r="E391" s="61"/>
      <c r="F391" s="61"/>
      <c r="G391" s="61"/>
      <c r="H391" s="667"/>
      <c r="I391" s="667"/>
      <c r="J391" s="667"/>
      <c r="K391" s="667"/>
      <c r="L391" s="667"/>
      <c r="M391" s="667"/>
      <c r="N391" s="667">
        <v>105000</v>
      </c>
      <c r="O391" s="667"/>
      <c r="P391" s="667"/>
      <c r="Q391" s="667"/>
      <c r="R391" s="667">
        <v>105000</v>
      </c>
      <c r="S391" s="667"/>
      <c r="T391" s="667"/>
      <c r="U391" s="667"/>
      <c r="V391" s="667"/>
      <c r="W391" s="62"/>
      <c r="X391" s="62" t="s">
        <v>82</v>
      </c>
      <c r="Y391" s="62" t="s">
        <v>86</v>
      </c>
    </row>
    <row r="392" spans="1:25" x14ac:dyDescent="0.2">
      <c r="A392" s="47" t="s">
        <v>289</v>
      </c>
      <c r="B392" s="47"/>
      <c r="C392" s="47"/>
      <c r="D392" s="45" t="s">
        <v>129</v>
      </c>
      <c r="E392" s="45"/>
      <c r="F392" s="45"/>
      <c r="G392" s="47" t="s">
        <v>130</v>
      </c>
      <c r="H392" s="666">
        <v>330000</v>
      </c>
      <c r="I392" s="666"/>
      <c r="J392" s="666"/>
      <c r="K392" s="666"/>
      <c r="L392" s="666"/>
      <c r="M392" s="666"/>
      <c r="N392" s="666">
        <v>980000</v>
      </c>
      <c r="O392" s="666"/>
      <c r="P392" s="666"/>
      <c r="Q392" s="666"/>
      <c r="R392" s="666">
        <v>700000</v>
      </c>
      <c r="S392" s="666"/>
      <c r="T392" s="666"/>
      <c r="U392" s="666"/>
      <c r="V392" s="666"/>
      <c r="W392" s="60"/>
      <c r="X392" s="60" t="s">
        <v>1925</v>
      </c>
      <c r="Y392" s="60" t="s">
        <v>1926</v>
      </c>
    </row>
    <row r="393" spans="1:25" x14ac:dyDescent="0.2">
      <c r="A393" s="47" t="s">
        <v>289</v>
      </c>
      <c r="B393" s="47"/>
      <c r="C393" s="47"/>
      <c r="D393" s="45" t="s">
        <v>166</v>
      </c>
      <c r="E393" s="45"/>
      <c r="F393" s="45"/>
      <c r="G393" s="47" t="s">
        <v>1193</v>
      </c>
      <c r="H393" s="666"/>
      <c r="I393" s="666"/>
      <c r="J393" s="666"/>
      <c r="K393" s="666"/>
      <c r="L393" s="666"/>
      <c r="M393" s="666"/>
      <c r="N393" s="666">
        <v>50000</v>
      </c>
      <c r="O393" s="666"/>
      <c r="P393" s="666"/>
      <c r="Q393" s="666"/>
      <c r="R393" s="666">
        <v>50000</v>
      </c>
      <c r="S393" s="666"/>
      <c r="T393" s="666"/>
      <c r="U393" s="666"/>
      <c r="V393" s="666"/>
      <c r="W393" s="60"/>
      <c r="X393" s="60" t="s">
        <v>82</v>
      </c>
      <c r="Y393" s="60" t="s">
        <v>86</v>
      </c>
    </row>
    <row r="394" spans="1:25" x14ac:dyDescent="0.2">
      <c r="A394" s="61" t="s">
        <v>289</v>
      </c>
      <c r="B394" s="61"/>
      <c r="C394" s="61"/>
      <c r="D394" s="61" t="s">
        <v>290</v>
      </c>
      <c r="E394" s="61"/>
      <c r="F394" s="61"/>
      <c r="G394" s="61"/>
      <c r="H394" s="667">
        <v>330000</v>
      </c>
      <c r="I394" s="667"/>
      <c r="J394" s="667"/>
      <c r="K394" s="667"/>
      <c r="L394" s="667"/>
      <c r="M394" s="667"/>
      <c r="N394" s="667">
        <v>1030000</v>
      </c>
      <c r="O394" s="667"/>
      <c r="P394" s="667"/>
      <c r="Q394" s="667"/>
      <c r="R394" s="667">
        <v>750000</v>
      </c>
      <c r="S394" s="667"/>
      <c r="T394" s="667"/>
      <c r="U394" s="667"/>
      <c r="V394" s="667"/>
      <c r="W394" s="62"/>
      <c r="X394" s="62" t="s">
        <v>1927</v>
      </c>
      <c r="Y394" s="62" t="s">
        <v>1928</v>
      </c>
    </row>
    <row r="395" spans="1:25" x14ac:dyDescent="0.2">
      <c r="A395" s="47" t="s">
        <v>107</v>
      </c>
      <c r="B395" s="47"/>
      <c r="C395" s="47"/>
      <c r="D395" s="45" t="s">
        <v>291</v>
      </c>
      <c r="E395" s="45"/>
      <c r="F395" s="45"/>
      <c r="G395" s="47" t="s">
        <v>1929</v>
      </c>
      <c r="H395" s="666">
        <v>700000</v>
      </c>
      <c r="I395" s="666"/>
      <c r="J395" s="666"/>
      <c r="K395" s="666"/>
      <c r="L395" s="666"/>
      <c r="M395" s="666"/>
      <c r="N395" s="666">
        <v>749000</v>
      </c>
      <c r="O395" s="666"/>
      <c r="P395" s="666"/>
      <c r="Q395" s="666"/>
      <c r="R395" s="666">
        <v>749000</v>
      </c>
      <c r="S395" s="666"/>
      <c r="T395" s="666"/>
      <c r="U395" s="666"/>
      <c r="V395" s="666"/>
      <c r="W395" s="60"/>
      <c r="X395" s="60" t="s">
        <v>1930</v>
      </c>
      <c r="Y395" s="60" t="s">
        <v>86</v>
      </c>
    </row>
    <row r="396" spans="1:25" x14ac:dyDescent="0.2">
      <c r="A396" s="47" t="s">
        <v>107</v>
      </c>
      <c r="B396" s="47"/>
      <c r="C396" s="47"/>
      <c r="D396" s="45" t="s">
        <v>128</v>
      </c>
      <c r="E396" s="45"/>
      <c r="F396" s="45"/>
      <c r="G396" s="47" t="s">
        <v>1667</v>
      </c>
      <c r="H396" s="666">
        <v>40000</v>
      </c>
      <c r="I396" s="666"/>
      <c r="J396" s="666"/>
      <c r="K396" s="666"/>
      <c r="L396" s="666"/>
      <c r="M396" s="666"/>
      <c r="N396" s="666">
        <v>26000</v>
      </c>
      <c r="O396" s="666"/>
      <c r="P396" s="666"/>
      <c r="Q396" s="666"/>
      <c r="R396" s="666">
        <v>24802.59</v>
      </c>
      <c r="S396" s="666"/>
      <c r="T396" s="666"/>
      <c r="U396" s="666"/>
      <c r="V396" s="666"/>
      <c r="W396" s="60"/>
      <c r="X396" s="60" t="s">
        <v>1931</v>
      </c>
      <c r="Y396" s="60" t="s">
        <v>1932</v>
      </c>
    </row>
    <row r="397" spans="1:25" x14ac:dyDescent="0.2">
      <c r="A397" s="47" t="s">
        <v>107</v>
      </c>
      <c r="B397" s="47"/>
      <c r="C397" s="47"/>
      <c r="D397" s="45" t="s">
        <v>138</v>
      </c>
      <c r="E397" s="45"/>
      <c r="F397" s="45"/>
      <c r="G397" s="47" t="s">
        <v>139</v>
      </c>
      <c r="H397" s="666">
        <v>100000</v>
      </c>
      <c r="I397" s="666"/>
      <c r="J397" s="666"/>
      <c r="K397" s="666"/>
      <c r="L397" s="666"/>
      <c r="M397" s="666"/>
      <c r="N397" s="666">
        <v>200000</v>
      </c>
      <c r="O397" s="666"/>
      <c r="P397" s="666"/>
      <c r="Q397" s="666"/>
      <c r="R397" s="666"/>
      <c r="S397" s="666"/>
      <c r="T397" s="666"/>
      <c r="U397" s="666"/>
      <c r="V397" s="666"/>
      <c r="W397" s="60"/>
      <c r="X397" s="60" t="s">
        <v>143</v>
      </c>
      <c r="Y397" s="60" t="s">
        <v>143</v>
      </c>
    </row>
    <row r="398" spans="1:25" x14ac:dyDescent="0.2">
      <c r="A398" s="47" t="s">
        <v>107</v>
      </c>
      <c r="B398" s="47"/>
      <c r="C398" s="47"/>
      <c r="D398" s="45" t="s">
        <v>129</v>
      </c>
      <c r="E398" s="45"/>
      <c r="F398" s="45"/>
      <c r="G398" s="47" t="s">
        <v>130</v>
      </c>
      <c r="H398" s="666">
        <v>520000</v>
      </c>
      <c r="I398" s="666"/>
      <c r="J398" s="666"/>
      <c r="K398" s="666"/>
      <c r="L398" s="666"/>
      <c r="M398" s="666"/>
      <c r="N398" s="666">
        <v>518000</v>
      </c>
      <c r="O398" s="666"/>
      <c r="P398" s="666"/>
      <c r="Q398" s="666"/>
      <c r="R398" s="666">
        <v>493597.34</v>
      </c>
      <c r="S398" s="666"/>
      <c r="T398" s="666"/>
      <c r="U398" s="666"/>
      <c r="V398" s="666"/>
      <c r="W398" s="60"/>
      <c r="X398" s="60" t="s">
        <v>1933</v>
      </c>
      <c r="Y398" s="60" t="s">
        <v>1934</v>
      </c>
    </row>
    <row r="399" spans="1:25" x14ac:dyDescent="0.2">
      <c r="A399" s="47" t="s">
        <v>107</v>
      </c>
      <c r="B399" s="47"/>
      <c r="C399" s="47"/>
      <c r="D399" s="45" t="s">
        <v>131</v>
      </c>
      <c r="E399" s="45"/>
      <c r="F399" s="45"/>
      <c r="G399" s="47" t="s">
        <v>132</v>
      </c>
      <c r="H399" s="666">
        <v>30000</v>
      </c>
      <c r="I399" s="666"/>
      <c r="J399" s="666"/>
      <c r="K399" s="666"/>
      <c r="L399" s="666"/>
      <c r="M399" s="666"/>
      <c r="N399" s="666">
        <v>38000</v>
      </c>
      <c r="O399" s="666"/>
      <c r="P399" s="666"/>
      <c r="Q399" s="666"/>
      <c r="R399" s="666">
        <v>27017</v>
      </c>
      <c r="S399" s="666"/>
      <c r="T399" s="666"/>
      <c r="U399" s="666"/>
      <c r="V399" s="666"/>
      <c r="W399" s="60"/>
      <c r="X399" s="60" t="s">
        <v>1935</v>
      </c>
      <c r="Y399" s="60" t="s">
        <v>1936</v>
      </c>
    </row>
    <row r="400" spans="1:25" x14ac:dyDescent="0.2">
      <c r="A400" s="47" t="s">
        <v>107</v>
      </c>
      <c r="B400" s="47"/>
      <c r="C400" s="47"/>
      <c r="D400" s="45" t="s">
        <v>133</v>
      </c>
      <c r="E400" s="45"/>
      <c r="F400" s="45"/>
      <c r="G400" s="47" t="s">
        <v>1668</v>
      </c>
      <c r="H400" s="666">
        <v>20000</v>
      </c>
      <c r="I400" s="666"/>
      <c r="J400" s="666"/>
      <c r="K400" s="666"/>
      <c r="L400" s="666"/>
      <c r="M400" s="666"/>
      <c r="N400" s="666">
        <v>70000</v>
      </c>
      <c r="O400" s="666"/>
      <c r="P400" s="666"/>
      <c r="Q400" s="666"/>
      <c r="R400" s="666">
        <v>57178</v>
      </c>
      <c r="S400" s="666"/>
      <c r="T400" s="666"/>
      <c r="U400" s="666"/>
      <c r="V400" s="666"/>
      <c r="W400" s="60"/>
      <c r="X400" s="60" t="s">
        <v>1937</v>
      </c>
      <c r="Y400" s="60" t="s">
        <v>1938</v>
      </c>
    </row>
    <row r="401" spans="1:25" x14ac:dyDescent="0.2">
      <c r="A401" s="47" t="s">
        <v>107</v>
      </c>
      <c r="B401" s="47"/>
      <c r="C401" s="47"/>
      <c r="D401" s="45" t="s">
        <v>174</v>
      </c>
      <c r="E401" s="45"/>
      <c r="F401" s="45"/>
      <c r="G401" s="47" t="s">
        <v>1739</v>
      </c>
      <c r="H401" s="666"/>
      <c r="I401" s="666"/>
      <c r="J401" s="666"/>
      <c r="K401" s="666"/>
      <c r="L401" s="666"/>
      <c r="M401" s="666"/>
      <c r="N401" s="666">
        <v>5000</v>
      </c>
      <c r="O401" s="666"/>
      <c r="P401" s="666"/>
      <c r="Q401" s="666"/>
      <c r="R401" s="666">
        <v>2132</v>
      </c>
      <c r="S401" s="666"/>
      <c r="T401" s="666"/>
      <c r="U401" s="666"/>
      <c r="V401" s="666"/>
      <c r="W401" s="60"/>
      <c r="X401" s="60" t="s">
        <v>82</v>
      </c>
      <c r="Y401" s="60" t="s">
        <v>1939</v>
      </c>
    </row>
    <row r="402" spans="1:25" x14ac:dyDescent="0.2">
      <c r="A402" s="47" t="s">
        <v>107</v>
      </c>
      <c r="B402" s="47"/>
      <c r="C402" s="47"/>
      <c r="D402" s="45" t="s">
        <v>166</v>
      </c>
      <c r="E402" s="45"/>
      <c r="F402" s="45"/>
      <c r="G402" s="47" t="s">
        <v>1193</v>
      </c>
      <c r="H402" s="666"/>
      <c r="I402" s="666"/>
      <c r="J402" s="666"/>
      <c r="K402" s="666"/>
      <c r="L402" s="666"/>
      <c r="M402" s="666"/>
      <c r="N402" s="666">
        <v>295000</v>
      </c>
      <c r="O402" s="666"/>
      <c r="P402" s="666"/>
      <c r="Q402" s="666"/>
      <c r="R402" s="666">
        <v>295000</v>
      </c>
      <c r="S402" s="666"/>
      <c r="T402" s="666"/>
      <c r="U402" s="666"/>
      <c r="V402" s="666"/>
      <c r="W402" s="60"/>
      <c r="X402" s="60" t="s">
        <v>82</v>
      </c>
      <c r="Y402" s="60" t="s">
        <v>86</v>
      </c>
    </row>
    <row r="403" spans="1:25" x14ac:dyDescent="0.2">
      <c r="A403" s="47" t="s">
        <v>107</v>
      </c>
      <c r="B403" s="47"/>
      <c r="C403" s="47"/>
      <c r="D403" s="45" t="s">
        <v>175</v>
      </c>
      <c r="E403" s="45"/>
      <c r="F403" s="45"/>
      <c r="G403" s="47" t="s">
        <v>176</v>
      </c>
      <c r="H403" s="666"/>
      <c r="I403" s="666"/>
      <c r="J403" s="666"/>
      <c r="K403" s="666"/>
      <c r="L403" s="666"/>
      <c r="M403" s="666"/>
      <c r="N403" s="666">
        <v>25000</v>
      </c>
      <c r="O403" s="666"/>
      <c r="P403" s="666"/>
      <c r="Q403" s="666"/>
      <c r="R403" s="666">
        <v>25000</v>
      </c>
      <c r="S403" s="666"/>
      <c r="T403" s="666"/>
      <c r="U403" s="666"/>
      <c r="V403" s="666"/>
      <c r="W403" s="60"/>
      <c r="X403" s="60" t="s">
        <v>82</v>
      </c>
      <c r="Y403" s="60" t="s">
        <v>86</v>
      </c>
    </row>
    <row r="404" spans="1:25" x14ac:dyDescent="0.2">
      <c r="A404" s="47" t="s">
        <v>107</v>
      </c>
      <c r="B404" s="47"/>
      <c r="C404" s="47"/>
      <c r="D404" s="45" t="s">
        <v>184</v>
      </c>
      <c r="E404" s="45"/>
      <c r="F404" s="45"/>
      <c r="G404" s="47" t="s">
        <v>185</v>
      </c>
      <c r="H404" s="666"/>
      <c r="I404" s="666"/>
      <c r="J404" s="666"/>
      <c r="K404" s="666"/>
      <c r="L404" s="666"/>
      <c r="M404" s="666"/>
      <c r="N404" s="666">
        <v>10000</v>
      </c>
      <c r="O404" s="666"/>
      <c r="P404" s="666"/>
      <c r="Q404" s="666"/>
      <c r="R404" s="666">
        <v>10000</v>
      </c>
      <c r="S404" s="666"/>
      <c r="T404" s="666"/>
      <c r="U404" s="666"/>
      <c r="V404" s="666"/>
      <c r="W404" s="60"/>
      <c r="X404" s="60" t="s">
        <v>82</v>
      </c>
      <c r="Y404" s="60" t="s">
        <v>86</v>
      </c>
    </row>
    <row r="405" spans="1:25" x14ac:dyDescent="0.2">
      <c r="A405" s="47" t="s">
        <v>107</v>
      </c>
      <c r="B405" s="47"/>
      <c r="C405" s="47"/>
      <c r="D405" s="45" t="s">
        <v>153</v>
      </c>
      <c r="E405" s="45"/>
      <c r="F405" s="45"/>
      <c r="G405" s="47" t="s">
        <v>154</v>
      </c>
      <c r="H405" s="666">
        <v>1568000</v>
      </c>
      <c r="I405" s="666"/>
      <c r="J405" s="666"/>
      <c r="K405" s="666"/>
      <c r="L405" s="666"/>
      <c r="M405" s="666"/>
      <c r="N405" s="666">
        <v>1568000</v>
      </c>
      <c r="O405" s="666"/>
      <c r="P405" s="666"/>
      <c r="Q405" s="666"/>
      <c r="R405" s="666">
        <v>1568000</v>
      </c>
      <c r="S405" s="666"/>
      <c r="T405" s="666"/>
      <c r="U405" s="666"/>
      <c r="V405" s="666"/>
      <c r="W405" s="60"/>
      <c r="X405" s="60" t="s">
        <v>86</v>
      </c>
      <c r="Y405" s="60" t="s">
        <v>86</v>
      </c>
    </row>
    <row r="406" spans="1:25" x14ac:dyDescent="0.2">
      <c r="A406" s="47" t="s">
        <v>107</v>
      </c>
      <c r="B406" s="47"/>
      <c r="C406" s="47"/>
      <c r="D406" s="45" t="s">
        <v>209</v>
      </c>
      <c r="E406" s="45"/>
      <c r="F406" s="45"/>
      <c r="G406" s="47" t="s">
        <v>1799</v>
      </c>
      <c r="H406" s="666"/>
      <c r="I406" s="666"/>
      <c r="J406" s="666"/>
      <c r="K406" s="666"/>
      <c r="L406" s="666"/>
      <c r="M406" s="666"/>
      <c r="N406" s="666">
        <v>15000</v>
      </c>
      <c r="O406" s="666"/>
      <c r="P406" s="666"/>
      <c r="Q406" s="666"/>
      <c r="R406" s="666">
        <v>15000</v>
      </c>
      <c r="S406" s="666"/>
      <c r="T406" s="666"/>
      <c r="U406" s="666"/>
      <c r="V406" s="666"/>
      <c r="W406" s="60"/>
      <c r="X406" s="60" t="s">
        <v>82</v>
      </c>
      <c r="Y406" s="60" t="s">
        <v>86</v>
      </c>
    </row>
    <row r="407" spans="1:25" x14ac:dyDescent="0.2">
      <c r="A407" s="47" t="s">
        <v>107</v>
      </c>
      <c r="B407" s="47"/>
      <c r="C407" s="47"/>
      <c r="D407" s="45" t="s">
        <v>142</v>
      </c>
      <c r="E407" s="45"/>
      <c r="F407" s="45"/>
      <c r="G407" s="47" t="s">
        <v>484</v>
      </c>
      <c r="H407" s="666">
        <v>2000000</v>
      </c>
      <c r="I407" s="666"/>
      <c r="J407" s="666"/>
      <c r="K407" s="666"/>
      <c r="L407" s="666"/>
      <c r="M407" s="666"/>
      <c r="N407" s="666">
        <v>2000000</v>
      </c>
      <c r="O407" s="666"/>
      <c r="P407" s="666"/>
      <c r="Q407" s="666"/>
      <c r="R407" s="666">
        <v>156090</v>
      </c>
      <c r="S407" s="666"/>
      <c r="T407" s="666"/>
      <c r="U407" s="666"/>
      <c r="V407" s="666"/>
      <c r="W407" s="60"/>
      <c r="X407" s="60" t="s">
        <v>1940</v>
      </c>
      <c r="Y407" s="60" t="s">
        <v>1940</v>
      </c>
    </row>
    <row r="408" spans="1:25" x14ac:dyDescent="0.2">
      <c r="A408" s="61" t="s">
        <v>107</v>
      </c>
      <c r="B408" s="61"/>
      <c r="C408" s="61"/>
      <c r="D408" s="61" t="s">
        <v>109</v>
      </c>
      <c r="E408" s="61"/>
      <c r="F408" s="61"/>
      <c r="G408" s="61"/>
      <c r="H408" s="667">
        <v>4978000</v>
      </c>
      <c r="I408" s="667"/>
      <c r="J408" s="667"/>
      <c r="K408" s="667"/>
      <c r="L408" s="667"/>
      <c r="M408" s="667"/>
      <c r="N408" s="667">
        <v>5519000</v>
      </c>
      <c r="O408" s="667"/>
      <c r="P408" s="667"/>
      <c r="Q408" s="667"/>
      <c r="R408" s="667">
        <v>3422816.93</v>
      </c>
      <c r="S408" s="667"/>
      <c r="T408" s="667"/>
      <c r="U408" s="667"/>
      <c r="V408" s="667"/>
      <c r="W408" s="62"/>
      <c r="X408" s="62" t="s">
        <v>1941</v>
      </c>
      <c r="Y408" s="62" t="s">
        <v>1942</v>
      </c>
    </row>
    <row r="409" spans="1:25" x14ac:dyDescent="0.2">
      <c r="A409" s="47" t="s">
        <v>174</v>
      </c>
      <c r="B409" s="47"/>
      <c r="C409" s="47"/>
      <c r="D409" s="45" t="s">
        <v>128</v>
      </c>
      <c r="E409" s="45"/>
      <c r="F409" s="45"/>
      <c r="G409" s="47" t="s">
        <v>1667</v>
      </c>
      <c r="H409" s="666">
        <v>200000</v>
      </c>
      <c r="I409" s="666"/>
      <c r="J409" s="666"/>
      <c r="K409" s="666"/>
      <c r="L409" s="666"/>
      <c r="M409" s="666"/>
      <c r="N409" s="666">
        <v>200000</v>
      </c>
      <c r="O409" s="666"/>
      <c r="P409" s="666"/>
      <c r="Q409" s="666"/>
      <c r="R409" s="666">
        <v>140438</v>
      </c>
      <c r="S409" s="666"/>
      <c r="T409" s="666"/>
      <c r="U409" s="666"/>
      <c r="V409" s="666"/>
      <c r="W409" s="60"/>
      <c r="X409" s="60" t="s">
        <v>1943</v>
      </c>
      <c r="Y409" s="60" t="s">
        <v>1943</v>
      </c>
    </row>
    <row r="410" spans="1:25" x14ac:dyDescent="0.2">
      <c r="A410" s="47" t="s">
        <v>174</v>
      </c>
      <c r="B410" s="47"/>
      <c r="C410" s="47"/>
      <c r="D410" s="45" t="s">
        <v>129</v>
      </c>
      <c r="E410" s="45"/>
      <c r="F410" s="45"/>
      <c r="G410" s="47" t="s">
        <v>130</v>
      </c>
      <c r="H410" s="666">
        <v>1500000</v>
      </c>
      <c r="I410" s="666"/>
      <c r="J410" s="666"/>
      <c r="K410" s="666"/>
      <c r="L410" s="666"/>
      <c r="M410" s="666"/>
      <c r="N410" s="666">
        <v>1500000</v>
      </c>
      <c r="O410" s="666"/>
      <c r="P410" s="666"/>
      <c r="Q410" s="666"/>
      <c r="R410" s="666">
        <v>16200</v>
      </c>
      <c r="S410" s="666"/>
      <c r="T410" s="666"/>
      <c r="U410" s="666"/>
      <c r="V410" s="666"/>
      <c r="W410" s="60"/>
      <c r="X410" s="60" t="s">
        <v>1944</v>
      </c>
      <c r="Y410" s="60" t="s">
        <v>1944</v>
      </c>
    </row>
    <row r="411" spans="1:25" x14ac:dyDescent="0.2">
      <c r="A411" s="47" t="s">
        <v>174</v>
      </c>
      <c r="B411" s="47"/>
      <c r="C411" s="47"/>
      <c r="D411" s="45" t="s">
        <v>170</v>
      </c>
      <c r="E411" s="45"/>
      <c r="F411" s="45"/>
      <c r="G411" s="47" t="s">
        <v>171</v>
      </c>
      <c r="H411" s="666">
        <v>1000000</v>
      </c>
      <c r="I411" s="666"/>
      <c r="J411" s="666"/>
      <c r="K411" s="666"/>
      <c r="L411" s="666"/>
      <c r="M411" s="666"/>
      <c r="N411" s="666">
        <v>2000000</v>
      </c>
      <c r="O411" s="666"/>
      <c r="P411" s="666"/>
      <c r="Q411" s="666"/>
      <c r="R411" s="666"/>
      <c r="S411" s="666"/>
      <c r="T411" s="666"/>
      <c r="U411" s="666"/>
      <c r="V411" s="666"/>
      <c r="W411" s="60"/>
      <c r="X411" s="60" t="s">
        <v>143</v>
      </c>
      <c r="Y411" s="60" t="s">
        <v>143</v>
      </c>
    </row>
    <row r="412" spans="1:25" x14ac:dyDescent="0.2">
      <c r="A412" s="61" t="s">
        <v>174</v>
      </c>
      <c r="B412" s="61"/>
      <c r="C412" s="61"/>
      <c r="D412" s="61" t="s">
        <v>1267</v>
      </c>
      <c r="E412" s="61"/>
      <c r="F412" s="61"/>
      <c r="G412" s="61"/>
      <c r="H412" s="667">
        <v>2700000</v>
      </c>
      <c r="I412" s="667"/>
      <c r="J412" s="667"/>
      <c r="K412" s="667"/>
      <c r="L412" s="667"/>
      <c r="M412" s="667"/>
      <c r="N412" s="667">
        <v>3700000</v>
      </c>
      <c r="O412" s="667"/>
      <c r="P412" s="667"/>
      <c r="Q412" s="667"/>
      <c r="R412" s="667">
        <v>156638</v>
      </c>
      <c r="S412" s="667"/>
      <c r="T412" s="667"/>
      <c r="U412" s="667"/>
      <c r="V412" s="667"/>
      <c r="W412" s="62"/>
      <c r="X412" s="62" t="s">
        <v>1945</v>
      </c>
      <c r="Y412" s="62" t="s">
        <v>1946</v>
      </c>
    </row>
    <row r="413" spans="1:25" x14ac:dyDescent="0.2">
      <c r="A413" s="47" t="s">
        <v>1947</v>
      </c>
      <c r="B413" s="47"/>
      <c r="C413" s="47"/>
      <c r="D413" s="45" t="s">
        <v>163</v>
      </c>
      <c r="E413" s="45"/>
      <c r="F413" s="45"/>
      <c r="G413" s="47" t="s">
        <v>490</v>
      </c>
      <c r="H413" s="666"/>
      <c r="I413" s="666"/>
      <c r="J413" s="666"/>
      <c r="K413" s="666"/>
      <c r="L413" s="666"/>
      <c r="M413" s="666"/>
      <c r="N413" s="666">
        <v>170000</v>
      </c>
      <c r="O413" s="666"/>
      <c r="P413" s="666"/>
      <c r="Q413" s="666"/>
      <c r="R413" s="666">
        <v>161830</v>
      </c>
      <c r="S413" s="666"/>
      <c r="T413" s="666"/>
      <c r="U413" s="666"/>
      <c r="V413" s="666"/>
      <c r="W413" s="60"/>
      <c r="X413" s="60" t="s">
        <v>82</v>
      </c>
      <c r="Y413" s="60" t="s">
        <v>1948</v>
      </c>
    </row>
    <row r="414" spans="1:25" x14ac:dyDescent="0.2">
      <c r="A414" s="61" t="s">
        <v>1947</v>
      </c>
      <c r="B414" s="61"/>
      <c r="C414" s="61"/>
      <c r="D414" s="61" t="s">
        <v>1949</v>
      </c>
      <c r="E414" s="61"/>
      <c r="F414" s="61"/>
      <c r="G414" s="61"/>
      <c r="H414" s="667"/>
      <c r="I414" s="667"/>
      <c r="J414" s="667"/>
      <c r="K414" s="667"/>
      <c r="L414" s="667"/>
      <c r="M414" s="667"/>
      <c r="N414" s="667">
        <v>170000</v>
      </c>
      <c r="O414" s="667"/>
      <c r="P414" s="667"/>
      <c r="Q414" s="667"/>
      <c r="R414" s="667">
        <v>161830</v>
      </c>
      <c r="S414" s="667"/>
      <c r="T414" s="667"/>
      <c r="U414" s="667"/>
      <c r="V414" s="667"/>
      <c r="W414" s="62"/>
      <c r="X414" s="62" t="s">
        <v>82</v>
      </c>
      <c r="Y414" s="62" t="s">
        <v>1948</v>
      </c>
    </row>
    <row r="415" spans="1:25" x14ac:dyDescent="0.2">
      <c r="A415" s="47" t="s">
        <v>292</v>
      </c>
      <c r="B415" s="47"/>
      <c r="C415" s="47"/>
      <c r="D415" s="45" t="s">
        <v>142</v>
      </c>
      <c r="E415" s="45"/>
      <c r="F415" s="45"/>
      <c r="G415" s="47" t="s">
        <v>484</v>
      </c>
      <c r="H415" s="666">
        <v>7952400</v>
      </c>
      <c r="I415" s="666"/>
      <c r="J415" s="666"/>
      <c r="K415" s="666"/>
      <c r="L415" s="666"/>
      <c r="M415" s="666"/>
      <c r="N415" s="666">
        <v>28287500</v>
      </c>
      <c r="O415" s="666"/>
      <c r="P415" s="666"/>
      <c r="Q415" s="666"/>
      <c r="R415" s="666">
        <v>24676292.370000001</v>
      </c>
      <c r="S415" s="666"/>
      <c r="T415" s="666"/>
      <c r="U415" s="666"/>
      <c r="V415" s="666"/>
      <c r="W415" s="60"/>
      <c r="X415" s="60" t="s">
        <v>1950</v>
      </c>
      <c r="Y415" s="60" t="s">
        <v>1951</v>
      </c>
    </row>
    <row r="416" spans="1:25" x14ac:dyDescent="0.2">
      <c r="A416" s="61" t="s">
        <v>292</v>
      </c>
      <c r="B416" s="61"/>
      <c r="C416" s="61"/>
      <c r="D416" s="61" t="s">
        <v>45</v>
      </c>
      <c r="E416" s="61"/>
      <c r="F416" s="61"/>
      <c r="G416" s="61"/>
      <c r="H416" s="667">
        <v>7952400</v>
      </c>
      <c r="I416" s="667"/>
      <c r="J416" s="667"/>
      <c r="K416" s="667"/>
      <c r="L416" s="667"/>
      <c r="M416" s="667"/>
      <c r="N416" s="667">
        <v>28287500</v>
      </c>
      <c r="O416" s="667"/>
      <c r="P416" s="667"/>
      <c r="Q416" s="667"/>
      <c r="R416" s="667">
        <v>24676292.370000001</v>
      </c>
      <c r="S416" s="667"/>
      <c r="T416" s="667"/>
      <c r="U416" s="667"/>
      <c r="V416" s="667"/>
      <c r="W416" s="62"/>
      <c r="X416" s="62" t="s">
        <v>1950</v>
      </c>
      <c r="Y416" s="62" t="s">
        <v>1951</v>
      </c>
    </row>
    <row r="417" spans="1:25" x14ac:dyDescent="0.2">
      <c r="A417" s="47" t="s">
        <v>293</v>
      </c>
      <c r="B417" s="47"/>
      <c r="C417" s="47"/>
      <c r="D417" s="45" t="s">
        <v>294</v>
      </c>
      <c r="E417" s="45"/>
      <c r="F417" s="45"/>
      <c r="G417" s="47" t="s">
        <v>295</v>
      </c>
      <c r="H417" s="666">
        <v>450000</v>
      </c>
      <c r="I417" s="666"/>
      <c r="J417" s="666"/>
      <c r="K417" s="666"/>
      <c r="L417" s="666"/>
      <c r="M417" s="666"/>
      <c r="N417" s="666">
        <v>483800</v>
      </c>
      <c r="O417" s="666"/>
      <c r="P417" s="666"/>
      <c r="Q417" s="666"/>
      <c r="R417" s="666">
        <v>483762</v>
      </c>
      <c r="S417" s="666"/>
      <c r="T417" s="666"/>
      <c r="U417" s="666"/>
      <c r="V417" s="666"/>
      <c r="W417" s="60"/>
      <c r="X417" s="60" t="s">
        <v>1952</v>
      </c>
      <c r="Y417" s="60" t="s">
        <v>194</v>
      </c>
    </row>
    <row r="418" spans="1:25" x14ac:dyDescent="0.2">
      <c r="A418" s="47" t="s">
        <v>293</v>
      </c>
      <c r="B418" s="47"/>
      <c r="C418" s="47"/>
      <c r="D418" s="45" t="s">
        <v>296</v>
      </c>
      <c r="E418" s="45"/>
      <c r="F418" s="45"/>
      <c r="G418" s="47" t="s">
        <v>297</v>
      </c>
      <c r="H418" s="666"/>
      <c r="I418" s="666"/>
      <c r="J418" s="666"/>
      <c r="K418" s="666"/>
      <c r="L418" s="666"/>
      <c r="M418" s="666"/>
      <c r="N418" s="666">
        <v>89100</v>
      </c>
      <c r="O418" s="666"/>
      <c r="P418" s="666"/>
      <c r="Q418" s="666"/>
      <c r="R418" s="666">
        <v>89100</v>
      </c>
      <c r="S418" s="666"/>
      <c r="T418" s="666"/>
      <c r="U418" s="666"/>
      <c r="V418" s="666"/>
      <c r="W418" s="60"/>
      <c r="X418" s="60" t="s">
        <v>82</v>
      </c>
      <c r="Y418" s="60" t="s">
        <v>86</v>
      </c>
    </row>
    <row r="419" spans="1:25" x14ac:dyDescent="0.2">
      <c r="A419" s="47" t="s">
        <v>293</v>
      </c>
      <c r="B419" s="47"/>
      <c r="C419" s="47"/>
      <c r="D419" s="45" t="s">
        <v>298</v>
      </c>
      <c r="E419" s="45"/>
      <c r="F419" s="45"/>
      <c r="G419" s="47" t="s">
        <v>1953</v>
      </c>
      <c r="H419" s="666">
        <v>13650000</v>
      </c>
      <c r="I419" s="666"/>
      <c r="J419" s="666"/>
      <c r="K419" s="666"/>
      <c r="L419" s="666"/>
      <c r="M419" s="666"/>
      <c r="N419" s="666">
        <v>13380000</v>
      </c>
      <c r="O419" s="666"/>
      <c r="P419" s="666"/>
      <c r="Q419" s="666"/>
      <c r="R419" s="666">
        <v>12946322</v>
      </c>
      <c r="S419" s="666"/>
      <c r="T419" s="666"/>
      <c r="U419" s="666"/>
      <c r="V419" s="666"/>
      <c r="W419" s="60"/>
      <c r="X419" s="60" t="s">
        <v>1954</v>
      </c>
      <c r="Y419" s="60" t="s">
        <v>1955</v>
      </c>
    </row>
    <row r="420" spans="1:25" x14ac:dyDescent="0.2">
      <c r="A420" s="47" t="s">
        <v>293</v>
      </c>
      <c r="B420" s="47"/>
      <c r="C420" s="47"/>
      <c r="D420" s="45" t="s">
        <v>1956</v>
      </c>
      <c r="E420" s="45"/>
      <c r="F420" s="45"/>
      <c r="G420" s="47" t="s">
        <v>1957</v>
      </c>
      <c r="H420" s="666"/>
      <c r="I420" s="666"/>
      <c r="J420" s="666"/>
      <c r="K420" s="666"/>
      <c r="L420" s="666"/>
      <c r="M420" s="666"/>
      <c r="N420" s="666">
        <v>739000</v>
      </c>
      <c r="O420" s="666"/>
      <c r="P420" s="666"/>
      <c r="Q420" s="666"/>
      <c r="R420" s="666">
        <v>738987</v>
      </c>
      <c r="S420" s="666"/>
      <c r="T420" s="666"/>
      <c r="U420" s="666"/>
      <c r="V420" s="666"/>
      <c r="W420" s="60"/>
      <c r="X420" s="60" t="s">
        <v>82</v>
      </c>
      <c r="Y420" s="60" t="s">
        <v>86</v>
      </c>
    </row>
    <row r="421" spans="1:25" x14ac:dyDescent="0.2">
      <c r="A421" s="47" t="s">
        <v>293</v>
      </c>
      <c r="B421" s="47"/>
      <c r="C421" s="47"/>
      <c r="D421" s="45" t="s">
        <v>247</v>
      </c>
      <c r="E421" s="45"/>
      <c r="F421" s="45"/>
      <c r="G421" s="47" t="s">
        <v>248</v>
      </c>
      <c r="H421" s="666">
        <v>2250000</v>
      </c>
      <c r="I421" s="666"/>
      <c r="J421" s="666"/>
      <c r="K421" s="666"/>
      <c r="L421" s="666"/>
      <c r="M421" s="666"/>
      <c r="N421" s="666">
        <v>2490000</v>
      </c>
      <c r="O421" s="666"/>
      <c r="P421" s="666"/>
      <c r="Q421" s="666"/>
      <c r="R421" s="666">
        <v>2142565</v>
      </c>
      <c r="S421" s="666"/>
      <c r="T421" s="666"/>
      <c r="U421" s="666"/>
      <c r="V421" s="666"/>
      <c r="W421" s="60"/>
      <c r="X421" s="60" t="s">
        <v>1329</v>
      </c>
      <c r="Y421" s="60" t="s">
        <v>1958</v>
      </c>
    </row>
    <row r="422" spans="1:25" x14ac:dyDescent="0.2">
      <c r="A422" s="47" t="s">
        <v>293</v>
      </c>
      <c r="B422" s="47"/>
      <c r="C422" s="47"/>
      <c r="D422" s="45" t="s">
        <v>249</v>
      </c>
      <c r="E422" s="45"/>
      <c r="F422" s="45"/>
      <c r="G422" s="47" t="s">
        <v>1892</v>
      </c>
      <c r="H422" s="666">
        <v>1280000</v>
      </c>
      <c r="I422" s="666"/>
      <c r="J422" s="666"/>
      <c r="K422" s="666"/>
      <c r="L422" s="666"/>
      <c r="M422" s="666"/>
      <c r="N422" s="666">
        <v>1370000</v>
      </c>
      <c r="O422" s="666"/>
      <c r="P422" s="666"/>
      <c r="Q422" s="666"/>
      <c r="R422" s="666">
        <v>1234383</v>
      </c>
      <c r="S422" s="666"/>
      <c r="T422" s="666"/>
      <c r="U422" s="666"/>
      <c r="V422" s="666"/>
      <c r="W422" s="60"/>
      <c r="X422" s="60" t="s">
        <v>1959</v>
      </c>
      <c r="Y422" s="60" t="s">
        <v>1960</v>
      </c>
    </row>
    <row r="423" spans="1:25" x14ac:dyDescent="0.2">
      <c r="A423" s="47" t="s">
        <v>293</v>
      </c>
      <c r="B423" s="47"/>
      <c r="C423" s="47"/>
      <c r="D423" s="45" t="s">
        <v>250</v>
      </c>
      <c r="E423" s="45"/>
      <c r="F423" s="45"/>
      <c r="G423" s="47" t="s">
        <v>1894</v>
      </c>
      <c r="H423" s="666">
        <v>55000</v>
      </c>
      <c r="I423" s="666"/>
      <c r="J423" s="666"/>
      <c r="K423" s="666"/>
      <c r="L423" s="666"/>
      <c r="M423" s="666"/>
      <c r="N423" s="666">
        <v>59100</v>
      </c>
      <c r="O423" s="666"/>
      <c r="P423" s="666"/>
      <c r="Q423" s="666"/>
      <c r="R423" s="666">
        <v>59064</v>
      </c>
      <c r="S423" s="666"/>
      <c r="T423" s="666"/>
      <c r="U423" s="666"/>
      <c r="V423" s="666"/>
      <c r="W423" s="60"/>
      <c r="X423" s="60" t="s">
        <v>1961</v>
      </c>
      <c r="Y423" s="60" t="s">
        <v>146</v>
      </c>
    </row>
    <row r="424" spans="1:25" x14ac:dyDescent="0.2">
      <c r="A424" s="47" t="s">
        <v>293</v>
      </c>
      <c r="B424" s="47"/>
      <c r="C424" s="47"/>
      <c r="D424" s="45" t="s">
        <v>299</v>
      </c>
      <c r="E424" s="45"/>
      <c r="F424" s="45"/>
      <c r="G424" s="47" t="s">
        <v>300</v>
      </c>
      <c r="H424" s="666">
        <v>120000</v>
      </c>
      <c r="I424" s="666"/>
      <c r="J424" s="666"/>
      <c r="K424" s="666"/>
      <c r="L424" s="666"/>
      <c r="M424" s="666"/>
      <c r="N424" s="666">
        <v>161100</v>
      </c>
      <c r="O424" s="666"/>
      <c r="P424" s="666"/>
      <c r="Q424" s="666"/>
      <c r="R424" s="666">
        <v>161090</v>
      </c>
      <c r="S424" s="666"/>
      <c r="T424" s="666"/>
      <c r="U424" s="666"/>
      <c r="V424" s="666"/>
      <c r="W424" s="60"/>
      <c r="X424" s="60" t="s">
        <v>1962</v>
      </c>
      <c r="Y424" s="60" t="s">
        <v>194</v>
      </c>
    </row>
    <row r="425" spans="1:25" x14ac:dyDescent="0.2">
      <c r="A425" s="47" t="s">
        <v>293</v>
      </c>
      <c r="B425" s="47"/>
      <c r="C425" s="47"/>
      <c r="D425" s="45" t="s">
        <v>163</v>
      </c>
      <c r="E425" s="45"/>
      <c r="F425" s="45"/>
      <c r="G425" s="47" t="s">
        <v>490</v>
      </c>
      <c r="H425" s="666">
        <v>10000</v>
      </c>
      <c r="I425" s="666"/>
      <c r="J425" s="666"/>
      <c r="K425" s="666"/>
      <c r="L425" s="666"/>
      <c r="M425" s="666"/>
      <c r="N425" s="666"/>
      <c r="O425" s="666"/>
      <c r="P425" s="666"/>
      <c r="Q425" s="666"/>
      <c r="R425" s="666"/>
      <c r="S425" s="666"/>
      <c r="T425" s="666"/>
      <c r="U425" s="666"/>
      <c r="V425" s="666"/>
      <c r="W425" s="60"/>
      <c r="X425" s="60" t="s">
        <v>143</v>
      </c>
      <c r="Y425" s="60" t="s">
        <v>82</v>
      </c>
    </row>
    <row r="426" spans="1:25" x14ac:dyDescent="0.2">
      <c r="A426" s="47" t="s">
        <v>293</v>
      </c>
      <c r="B426" s="47"/>
      <c r="C426" s="47"/>
      <c r="D426" s="45" t="s">
        <v>128</v>
      </c>
      <c r="E426" s="45"/>
      <c r="F426" s="45"/>
      <c r="G426" s="47" t="s">
        <v>1667</v>
      </c>
      <c r="H426" s="666">
        <v>30000</v>
      </c>
      <c r="I426" s="666"/>
      <c r="J426" s="666"/>
      <c r="K426" s="666"/>
      <c r="L426" s="666"/>
      <c r="M426" s="666"/>
      <c r="N426" s="666">
        <v>18200</v>
      </c>
      <c r="O426" s="666"/>
      <c r="P426" s="666"/>
      <c r="Q426" s="666"/>
      <c r="R426" s="666">
        <v>5128</v>
      </c>
      <c r="S426" s="666"/>
      <c r="T426" s="666"/>
      <c r="U426" s="666"/>
      <c r="V426" s="666"/>
      <c r="W426" s="60"/>
      <c r="X426" s="60" t="s">
        <v>1963</v>
      </c>
      <c r="Y426" s="60" t="s">
        <v>1964</v>
      </c>
    </row>
    <row r="427" spans="1:25" x14ac:dyDescent="0.2">
      <c r="A427" s="47" t="s">
        <v>293</v>
      </c>
      <c r="B427" s="47"/>
      <c r="C427" s="47"/>
      <c r="D427" s="45" t="s">
        <v>253</v>
      </c>
      <c r="E427" s="45"/>
      <c r="F427" s="45"/>
      <c r="G427" s="47" t="s">
        <v>254</v>
      </c>
      <c r="H427" s="666">
        <v>50000</v>
      </c>
      <c r="I427" s="666"/>
      <c r="J427" s="666"/>
      <c r="K427" s="666"/>
      <c r="L427" s="666"/>
      <c r="M427" s="666"/>
      <c r="N427" s="666">
        <v>77700</v>
      </c>
      <c r="O427" s="666"/>
      <c r="P427" s="666"/>
      <c r="Q427" s="666"/>
      <c r="R427" s="666">
        <v>77644.600000000006</v>
      </c>
      <c r="S427" s="666"/>
      <c r="T427" s="666"/>
      <c r="U427" s="666"/>
      <c r="V427" s="666"/>
      <c r="W427" s="60"/>
      <c r="X427" s="60" t="s">
        <v>1965</v>
      </c>
      <c r="Y427" s="60" t="s">
        <v>1195</v>
      </c>
    </row>
    <row r="428" spans="1:25" x14ac:dyDescent="0.2">
      <c r="A428" s="47" t="s">
        <v>293</v>
      </c>
      <c r="B428" s="47"/>
      <c r="C428" s="47"/>
      <c r="D428" s="45" t="s">
        <v>257</v>
      </c>
      <c r="E428" s="45"/>
      <c r="F428" s="45"/>
      <c r="G428" s="47" t="s">
        <v>258</v>
      </c>
      <c r="H428" s="666">
        <v>120000</v>
      </c>
      <c r="I428" s="666"/>
      <c r="J428" s="666"/>
      <c r="K428" s="666"/>
      <c r="L428" s="666"/>
      <c r="M428" s="666"/>
      <c r="N428" s="666">
        <v>148000</v>
      </c>
      <c r="O428" s="666"/>
      <c r="P428" s="666"/>
      <c r="Q428" s="666"/>
      <c r="R428" s="666">
        <v>141931.17000000001</v>
      </c>
      <c r="S428" s="666"/>
      <c r="T428" s="666"/>
      <c r="U428" s="666"/>
      <c r="V428" s="666"/>
      <c r="W428" s="60"/>
      <c r="X428" s="60" t="s">
        <v>1966</v>
      </c>
      <c r="Y428" s="60" t="s">
        <v>1967</v>
      </c>
    </row>
    <row r="429" spans="1:25" x14ac:dyDescent="0.2">
      <c r="A429" s="47" t="s">
        <v>293</v>
      </c>
      <c r="B429" s="47"/>
      <c r="C429" s="47"/>
      <c r="D429" s="45" t="s">
        <v>259</v>
      </c>
      <c r="E429" s="45"/>
      <c r="F429" s="45"/>
      <c r="G429" s="47" t="s">
        <v>260</v>
      </c>
      <c r="H429" s="666">
        <v>10000</v>
      </c>
      <c r="I429" s="666"/>
      <c r="J429" s="666"/>
      <c r="K429" s="666"/>
      <c r="L429" s="666"/>
      <c r="M429" s="666"/>
      <c r="N429" s="666"/>
      <c r="O429" s="666"/>
      <c r="P429" s="666"/>
      <c r="Q429" s="666"/>
      <c r="R429" s="666"/>
      <c r="S429" s="666"/>
      <c r="T429" s="666"/>
      <c r="U429" s="666"/>
      <c r="V429" s="666"/>
      <c r="W429" s="60"/>
      <c r="X429" s="60" t="s">
        <v>143</v>
      </c>
      <c r="Y429" s="60" t="s">
        <v>82</v>
      </c>
    </row>
    <row r="430" spans="1:25" x14ac:dyDescent="0.2">
      <c r="A430" s="47" t="s">
        <v>293</v>
      </c>
      <c r="B430" s="47"/>
      <c r="C430" s="47"/>
      <c r="D430" s="45" t="s">
        <v>129</v>
      </c>
      <c r="E430" s="45"/>
      <c r="F430" s="45"/>
      <c r="G430" s="47" t="s">
        <v>130</v>
      </c>
      <c r="H430" s="666">
        <v>648000</v>
      </c>
      <c r="I430" s="666"/>
      <c r="J430" s="666"/>
      <c r="K430" s="666"/>
      <c r="L430" s="666"/>
      <c r="M430" s="666"/>
      <c r="N430" s="666">
        <v>572000</v>
      </c>
      <c r="O430" s="666"/>
      <c r="P430" s="666"/>
      <c r="Q430" s="666"/>
      <c r="R430" s="666">
        <v>425252.1</v>
      </c>
      <c r="S430" s="666"/>
      <c r="T430" s="666"/>
      <c r="U430" s="666"/>
      <c r="V430" s="666"/>
      <c r="W430" s="60"/>
      <c r="X430" s="60" t="s">
        <v>1968</v>
      </c>
      <c r="Y430" s="60" t="s">
        <v>1969</v>
      </c>
    </row>
    <row r="431" spans="1:25" x14ac:dyDescent="0.2">
      <c r="A431" s="47" t="s">
        <v>293</v>
      </c>
      <c r="B431" s="47"/>
      <c r="C431" s="47"/>
      <c r="D431" s="45" t="s">
        <v>140</v>
      </c>
      <c r="E431" s="45"/>
      <c r="F431" s="45"/>
      <c r="G431" s="47" t="s">
        <v>141</v>
      </c>
      <c r="H431" s="666">
        <v>10000</v>
      </c>
      <c r="I431" s="666"/>
      <c r="J431" s="666"/>
      <c r="K431" s="666"/>
      <c r="L431" s="666"/>
      <c r="M431" s="666"/>
      <c r="N431" s="666">
        <v>10000</v>
      </c>
      <c r="O431" s="666"/>
      <c r="P431" s="666"/>
      <c r="Q431" s="666"/>
      <c r="R431" s="666">
        <v>2880</v>
      </c>
      <c r="S431" s="666"/>
      <c r="T431" s="666"/>
      <c r="U431" s="666"/>
      <c r="V431" s="666"/>
      <c r="W431" s="60"/>
      <c r="X431" s="60" t="s">
        <v>1970</v>
      </c>
      <c r="Y431" s="60" t="s">
        <v>1970</v>
      </c>
    </row>
    <row r="432" spans="1:25" x14ac:dyDescent="0.2">
      <c r="A432" s="47" t="s">
        <v>293</v>
      </c>
      <c r="B432" s="47"/>
      <c r="C432" s="47"/>
      <c r="D432" s="45" t="s">
        <v>263</v>
      </c>
      <c r="E432" s="45"/>
      <c r="F432" s="45"/>
      <c r="G432" s="47" t="s">
        <v>926</v>
      </c>
      <c r="H432" s="666">
        <v>10000</v>
      </c>
      <c r="I432" s="666"/>
      <c r="J432" s="666"/>
      <c r="K432" s="666"/>
      <c r="L432" s="666"/>
      <c r="M432" s="666"/>
      <c r="N432" s="666">
        <v>10000</v>
      </c>
      <c r="O432" s="666"/>
      <c r="P432" s="666"/>
      <c r="Q432" s="666"/>
      <c r="R432" s="666"/>
      <c r="S432" s="666"/>
      <c r="T432" s="666"/>
      <c r="U432" s="666"/>
      <c r="V432" s="666"/>
      <c r="W432" s="60"/>
      <c r="X432" s="60" t="s">
        <v>143</v>
      </c>
      <c r="Y432" s="60" t="s">
        <v>143</v>
      </c>
    </row>
    <row r="433" spans="1:25" x14ac:dyDescent="0.2">
      <c r="A433" s="47" t="s">
        <v>293</v>
      </c>
      <c r="B433" s="47"/>
      <c r="C433" s="47"/>
      <c r="D433" s="45" t="s">
        <v>131</v>
      </c>
      <c r="E433" s="45"/>
      <c r="F433" s="45"/>
      <c r="G433" s="47" t="s">
        <v>132</v>
      </c>
      <c r="H433" s="666">
        <v>400000</v>
      </c>
      <c r="I433" s="666"/>
      <c r="J433" s="666"/>
      <c r="K433" s="666"/>
      <c r="L433" s="666"/>
      <c r="M433" s="666"/>
      <c r="N433" s="666">
        <v>400000</v>
      </c>
      <c r="O433" s="666"/>
      <c r="P433" s="666"/>
      <c r="Q433" s="666"/>
      <c r="R433" s="666">
        <v>380349</v>
      </c>
      <c r="S433" s="666"/>
      <c r="T433" s="666"/>
      <c r="U433" s="666"/>
      <c r="V433" s="666"/>
      <c r="W433" s="60"/>
      <c r="X433" s="60" t="s">
        <v>1340</v>
      </c>
      <c r="Y433" s="60" t="s">
        <v>1340</v>
      </c>
    </row>
    <row r="434" spans="1:25" x14ac:dyDescent="0.2">
      <c r="A434" s="47" t="s">
        <v>293</v>
      </c>
      <c r="B434" s="47"/>
      <c r="C434" s="47"/>
      <c r="D434" s="45" t="s">
        <v>264</v>
      </c>
      <c r="E434" s="45"/>
      <c r="F434" s="45"/>
      <c r="G434" s="47" t="s">
        <v>1909</v>
      </c>
      <c r="H434" s="666"/>
      <c r="I434" s="666"/>
      <c r="J434" s="666"/>
      <c r="K434" s="666"/>
      <c r="L434" s="666"/>
      <c r="M434" s="666"/>
      <c r="N434" s="666">
        <v>17000</v>
      </c>
      <c r="O434" s="666"/>
      <c r="P434" s="666"/>
      <c r="Q434" s="666"/>
      <c r="R434" s="666">
        <v>16932</v>
      </c>
      <c r="S434" s="666"/>
      <c r="T434" s="666"/>
      <c r="U434" s="666"/>
      <c r="V434" s="666"/>
      <c r="W434" s="60"/>
      <c r="X434" s="60" t="s">
        <v>82</v>
      </c>
      <c r="Y434" s="60" t="s">
        <v>1341</v>
      </c>
    </row>
    <row r="435" spans="1:25" x14ac:dyDescent="0.2">
      <c r="A435" s="47" t="s">
        <v>293</v>
      </c>
      <c r="B435" s="47"/>
      <c r="C435" s="47"/>
      <c r="D435" s="45" t="s">
        <v>265</v>
      </c>
      <c r="E435" s="45"/>
      <c r="F435" s="45"/>
      <c r="G435" s="47" t="s">
        <v>1911</v>
      </c>
      <c r="H435" s="666">
        <v>132000</v>
      </c>
      <c r="I435" s="666"/>
      <c r="J435" s="666"/>
      <c r="K435" s="666"/>
      <c r="L435" s="666"/>
      <c r="M435" s="666"/>
      <c r="N435" s="666">
        <v>180000</v>
      </c>
      <c r="O435" s="666"/>
      <c r="P435" s="666"/>
      <c r="Q435" s="666"/>
      <c r="R435" s="666">
        <v>147260</v>
      </c>
      <c r="S435" s="666"/>
      <c r="T435" s="666"/>
      <c r="U435" s="666"/>
      <c r="V435" s="666"/>
      <c r="W435" s="60"/>
      <c r="X435" s="60" t="s">
        <v>1971</v>
      </c>
      <c r="Y435" s="60" t="s">
        <v>1972</v>
      </c>
    </row>
    <row r="436" spans="1:25" x14ac:dyDescent="0.2">
      <c r="A436" s="61" t="s">
        <v>293</v>
      </c>
      <c r="B436" s="61"/>
      <c r="C436" s="61"/>
      <c r="D436" s="61" t="s">
        <v>303</v>
      </c>
      <c r="E436" s="61"/>
      <c r="F436" s="61"/>
      <c r="G436" s="61"/>
      <c r="H436" s="667">
        <v>19225000</v>
      </c>
      <c r="I436" s="667"/>
      <c r="J436" s="667"/>
      <c r="K436" s="667"/>
      <c r="L436" s="667"/>
      <c r="M436" s="667"/>
      <c r="N436" s="667">
        <v>20205000</v>
      </c>
      <c r="O436" s="667"/>
      <c r="P436" s="667"/>
      <c r="Q436" s="667"/>
      <c r="R436" s="667">
        <v>19052649.870000001</v>
      </c>
      <c r="S436" s="667"/>
      <c r="T436" s="667"/>
      <c r="U436" s="667"/>
      <c r="V436" s="667"/>
      <c r="W436" s="62"/>
      <c r="X436" s="62" t="s">
        <v>1973</v>
      </c>
      <c r="Y436" s="62" t="s">
        <v>1974</v>
      </c>
    </row>
    <row r="437" spans="1:25" x14ac:dyDescent="0.2">
      <c r="A437" s="47" t="s">
        <v>1975</v>
      </c>
      <c r="B437" s="47"/>
      <c r="C437" s="47"/>
      <c r="D437" s="45" t="s">
        <v>294</v>
      </c>
      <c r="E437" s="45"/>
      <c r="F437" s="45"/>
      <c r="G437" s="47" t="s">
        <v>295</v>
      </c>
      <c r="H437" s="666"/>
      <c r="I437" s="666"/>
      <c r="J437" s="666"/>
      <c r="K437" s="666"/>
      <c r="L437" s="666"/>
      <c r="M437" s="666"/>
      <c r="N437" s="666">
        <v>100000</v>
      </c>
      <c r="O437" s="666"/>
      <c r="P437" s="666"/>
      <c r="Q437" s="666"/>
      <c r="R437" s="666">
        <v>47921.34</v>
      </c>
      <c r="S437" s="666"/>
      <c r="T437" s="666"/>
      <c r="U437" s="666"/>
      <c r="V437" s="666"/>
      <c r="W437" s="60"/>
      <c r="X437" s="60" t="s">
        <v>82</v>
      </c>
      <c r="Y437" s="60" t="s">
        <v>1976</v>
      </c>
    </row>
    <row r="438" spans="1:25" x14ac:dyDescent="0.2">
      <c r="A438" s="47" t="s">
        <v>1975</v>
      </c>
      <c r="B438" s="47"/>
      <c r="C438" s="47"/>
      <c r="D438" s="45" t="s">
        <v>296</v>
      </c>
      <c r="E438" s="45"/>
      <c r="F438" s="45"/>
      <c r="G438" s="47" t="s">
        <v>297</v>
      </c>
      <c r="H438" s="666"/>
      <c r="I438" s="666"/>
      <c r="J438" s="666"/>
      <c r="K438" s="666"/>
      <c r="L438" s="666"/>
      <c r="M438" s="666"/>
      <c r="N438" s="666">
        <v>2878400</v>
      </c>
      <c r="O438" s="666"/>
      <c r="P438" s="666"/>
      <c r="Q438" s="666"/>
      <c r="R438" s="666">
        <v>5201046</v>
      </c>
      <c r="S438" s="666"/>
      <c r="T438" s="666"/>
      <c r="U438" s="666"/>
      <c r="V438" s="666"/>
      <c r="W438" s="60"/>
      <c r="X438" s="60" t="s">
        <v>82</v>
      </c>
      <c r="Y438" s="60" t="s">
        <v>1977</v>
      </c>
    </row>
    <row r="439" spans="1:25" x14ac:dyDescent="0.2">
      <c r="A439" s="47" t="s">
        <v>1975</v>
      </c>
      <c r="B439" s="47"/>
      <c r="C439" s="47"/>
      <c r="D439" s="45" t="s">
        <v>247</v>
      </c>
      <c r="E439" s="45"/>
      <c r="F439" s="45"/>
      <c r="G439" s="47" t="s">
        <v>248</v>
      </c>
      <c r="H439" s="666"/>
      <c r="I439" s="666"/>
      <c r="J439" s="666"/>
      <c r="K439" s="666"/>
      <c r="L439" s="666"/>
      <c r="M439" s="666"/>
      <c r="N439" s="666">
        <v>150000</v>
      </c>
      <c r="O439" s="666"/>
      <c r="P439" s="666"/>
      <c r="Q439" s="666"/>
      <c r="R439" s="666">
        <v>240305</v>
      </c>
      <c r="S439" s="666"/>
      <c r="T439" s="666"/>
      <c r="U439" s="666"/>
      <c r="V439" s="666"/>
      <c r="W439" s="60"/>
      <c r="X439" s="60" t="s">
        <v>82</v>
      </c>
      <c r="Y439" s="60" t="s">
        <v>1978</v>
      </c>
    </row>
    <row r="440" spans="1:25" x14ac:dyDescent="0.2">
      <c r="A440" s="47" t="s">
        <v>1975</v>
      </c>
      <c r="B440" s="47"/>
      <c r="C440" s="47"/>
      <c r="D440" s="45" t="s">
        <v>249</v>
      </c>
      <c r="E440" s="45"/>
      <c r="F440" s="45"/>
      <c r="G440" s="47" t="s">
        <v>1892</v>
      </c>
      <c r="H440" s="666"/>
      <c r="I440" s="666"/>
      <c r="J440" s="666"/>
      <c r="K440" s="666"/>
      <c r="L440" s="666"/>
      <c r="M440" s="666"/>
      <c r="N440" s="666">
        <v>54000</v>
      </c>
      <c r="O440" s="666"/>
      <c r="P440" s="666"/>
      <c r="Q440" s="666"/>
      <c r="R440" s="666">
        <v>87207</v>
      </c>
      <c r="S440" s="666"/>
      <c r="T440" s="666"/>
      <c r="U440" s="666"/>
      <c r="V440" s="666"/>
      <c r="W440" s="60"/>
      <c r="X440" s="60" t="s">
        <v>82</v>
      </c>
      <c r="Y440" s="60" t="s">
        <v>1979</v>
      </c>
    </row>
    <row r="441" spans="1:25" x14ac:dyDescent="0.2">
      <c r="A441" s="47" t="s">
        <v>1975</v>
      </c>
      <c r="B441" s="47"/>
      <c r="C441" s="47"/>
      <c r="D441" s="45" t="s">
        <v>299</v>
      </c>
      <c r="E441" s="45"/>
      <c r="F441" s="45"/>
      <c r="G441" s="47" t="s">
        <v>300</v>
      </c>
      <c r="H441" s="666"/>
      <c r="I441" s="666"/>
      <c r="J441" s="666"/>
      <c r="K441" s="666"/>
      <c r="L441" s="666"/>
      <c r="M441" s="666"/>
      <c r="N441" s="666">
        <v>1000</v>
      </c>
      <c r="O441" s="666"/>
      <c r="P441" s="666"/>
      <c r="Q441" s="666"/>
      <c r="R441" s="666">
        <v>14725.84</v>
      </c>
      <c r="S441" s="666"/>
      <c r="T441" s="666"/>
      <c r="U441" s="666"/>
      <c r="V441" s="666"/>
      <c r="W441" s="60"/>
      <c r="X441" s="60" t="s">
        <v>82</v>
      </c>
      <c r="Y441" s="60" t="s">
        <v>82</v>
      </c>
    </row>
    <row r="442" spans="1:25" x14ac:dyDescent="0.2">
      <c r="A442" s="47" t="s">
        <v>1975</v>
      </c>
      <c r="B442" s="47"/>
      <c r="C442" s="47"/>
      <c r="D442" s="45" t="s">
        <v>128</v>
      </c>
      <c r="E442" s="45"/>
      <c r="F442" s="45"/>
      <c r="G442" s="47" t="s">
        <v>1667</v>
      </c>
      <c r="H442" s="666"/>
      <c r="I442" s="666"/>
      <c r="J442" s="666"/>
      <c r="K442" s="666"/>
      <c r="L442" s="666"/>
      <c r="M442" s="666"/>
      <c r="N442" s="666">
        <v>200600</v>
      </c>
      <c r="O442" s="666"/>
      <c r="P442" s="666"/>
      <c r="Q442" s="666"/>
      <c r="R442" s="666">
        <v>200416.46</v>
      </c>
      <c r="S442" s="666"/>
      <c r="T442" s="666"/>
      <c r="U442" s="666"/>
      <c r="V442" s="666"/>
      <c r="W442" s="60"/>
      <c r="X442" s="60" t="s">
        <v>82</v>
      </c>
      <c r="Y442" s="60" t="s">
        <v>1271</v>
      </c>
    </row>
    <row r="443" spans="1:25" x14ac:dyDescent="0.2">
      <c r="A443" s="47" t="s">
        <v>1975</v>
      </c>
      <c r="B443" s="47"/>
      <c r="C443" s="47"/>
      <c r="D443" s="45" t="s">
        <v>255</v>
      </c>
      <c r="E443" s="45"/>
      <c r="F443" s="45"/>
      <c r="G443" s="47" t="s">
        <v>256</v>
      </c>
      <c r="H443" s="666"/>
      <c r="I443" s="666"/>
      <c r="J443" s="666"/>
      <c r="K443" s="666"/>
      <c r="L443" s="666"/>
      <c r="M443" s="666"/>
      <c r="N443" s="666">
        <v>9400</v>
      </c>
      <c r="O443" s="666"/>
      <c r="P443" s="666"/>
      <c r="Q443" s="666"/>
      <c r="R443" s="666"/>
      <c r="S443" s="666"/>
      <c r="T443" s="666"/>
      <c r="U443" s="666"/>
      <c r="V443" s="666"/>
      <c r="W443" s="60"/>
      <c r="X443" s="60" t="s">
        <v>82</v>
      </c>
      <c r="Y443" s="60" t="s">
        <v>143</v>
      </c>
    </row>
    <row r="444" spans="1:25" x14ac:dyDescent="0.2">
      <c r="A444" s="47" t="s">
        <v>1975</v>
      </c>
      <c r="B444" s="47"/>
      <c r="C444" s="47"/>
      <c r="D444" s="45" t="s">
        <v>135</v>
      </c>
      <c r="E444" s="45"/>
      <c r="F444" s="45"/>
      <c r="G444" s="47" t="s">
        <v>136</v>
      </c>
      <c r="H444" s="666"/>
      <c r="I444" s="666"/>
      <c r="J444" s="666"/>
      <c r="K444" s="666"/>
      <c r="L444" s="666"/>
      <c r="M444" s="666"/>
      <c r="N444" s="666">
        <v>828200</v>
      </c>
      <c r="O444" s="666"/>
      <c r="P444" s="666"/>
      <c r="Q444" s="666"/>
      <c r="R444" s="666">
        <v>828228</v>
      </c>
      <c r="S444" s="666"/>
      <c r="T444" s="666"/>
      <c r="U444" s="666"/>
      <c r="V444" s="666"/>
      <c r="W444" s="60"/>
      <c r="X444" s="60" t="s">
        <v>82</v>
      </c>
      <c r="Y444" s="60" t="s">
        <v>86</v>
      </c>
    </row>
    <row r="445" spans="1:25" x14ac:dyDescent="0.2">
      <c r="A445" s="47" t="s">
        <v>1975</v>
      </c>
      <c r="B445" s="47"/>
      <c r="C445" s="47"/>
      <c r="D445" s="45" t="s">
        <v>129</v>
      </c>
      <c r="E445" s="45"/>
      <c r="F445" s="45"/>
      <c r="G445" s="47" t="s">
        <v>130</v>
      </c>
      <c r="H445" s="666"/>
      <c r="I445" s="666"/>
      <c r="J445" s="666"/>
      <c r="K445" s="666"/>
      <c r="L445" s="666"/>
      <c r="M445" s="666"/>
      <c r="N445" s="666">
        <v>992400</v>
      </c>
      <c r="O445" s="666"/>
      <c r="P445" s="666"/>
      <c r="Q445" s="666"/>
      <c r="R445" s="666">
        <v>944560.92</v>
      </c>
      <c r="S445" s="666"/>
      <c r="T445" s="666"/>
      <c r="U445" s="666"/>
      <c r="V445" s="666"/>
      <c r="W445" s="60"/>
      <c r="X445" s="60" t="s">
        <v>82</v>
      </c>
      <c r="Y445" s="60" t="s">
        <v>1980</v>
      </c>
    </row>
    <row r="446" spans="1:25" x14ac:dyDescent="0.2">
      <c r="A446" s="61" t="s">
        <v>1975</v>
      </c>
      <c r="B446" s="61"/>
      <c r="C446" s="61"/>
      <c r="D446" s="61" t="s">
        <v>1981</v>
      </c>
      <c r="E446" s="61"/>
      <c r="F446" s="61"/>
      <c r="G446" s="61"/>
      <c r="H446" s="667"/>
      <c r="I446" s="667"/>
      <c r="J446" s="667"/>
      <c r="K446" s="667"/>
      <c r="L446" s="667"/>
      <c r="M446" s="667"/>
      <c r="N446" s="667">
        <v>5214000</v>
      </c>
      <c r="O446" s="667"/>
      <c r="P446" s="667"/>
      <c r="Q446" s="667"/>
      <c r="R446" s="667">
        <v>7564410.5599999996</v>
      </c>
      <c r="S446" s="667"/>
      <c r="T446" s="667"/>
      <c r="U446" s="667"/>
      <c r="V446" s="667"/>
      <c r="W446" s="62"/>
      <c r="X446" s="62" t="s">
        <v>82</v>
      </c>
      <c r="Y446" s="62" t="s">
        <v>1982</v>
      </c>
    </row>
    <row r="447" spans="1:25" x14ac:dyDescent="0.2">
      <c r="A447" s="47" t="s">
        <v>1983</v>
      </c>
      <c r="B447" s="47"/>
      <c r="C447" s="47"/>
      <c r="D447" s="45" t="s">
        <v>245</v>
      </c>
      <c r="E447" s="45"/>
      <c r="F447" s="45"/>
      <c r="G447" s="47" t="s">
        <v>246</v>
      </c>
      <c r="H447" s="666"/>
      <c r="I447" s="666"/>
      <c r="J447" s="666"/>
      <c r="K447" s="666"/>
      <c r="L447" s="666"/>
      <c r="M447" s="666"/>
      <c r="N447" s="666">
        <v>120000</v>
      </c>
      <c r="O447" s="666"/>
      <c r="P447" s="666"/>
      <c r="Q447" s="666"/>
      <c r="R447" s="666">
        <v>119931</v>
      </c>
      <c r="S447" s="666"/>
      <c r="T447" s="666"/>
      <c r="U447" s="666"/>
      <c r="V447" s="666"/>
      <c r="W447" s="60"/>
      <c r="X447" s="60" t="s">
        <v>82</v>
      </c>
      <c r="Y447" s="60" t="s">
        <v>146</v>
      </c>
    </row>
    <row r="448" spans="1:25" x14ac:dyDescent="0.2">
      <c r="A448" s="47" t="s">
        <v>1983</v>
      </c>
      <c r="B448" s="47"/>
      <c r="C448" s="47"/>
      <c r="D448" s="45" t="s">
        <v>296</v>
      </c>
      <c r="E448" s="45"/>
      <c r="F448" s="45"/>
      <c r="G448" s="47" t="s">
        <v>297</v>
      </c>
      <c r="H448" s="666"/>
      <c r="I448" s="666"/>
      <c r="J448" s="666"/>
      <c r="K448" s="666"/>
      <c r="L448" s="666"/>
      <c r="M448" s="666"/>
      <c r="N448" s="666">
        <v>925600</v>
      </c>
      <c r="O448" s="666"/>
      <c r="P448" s="666"/>
      <c r="Q448" s="666"/>
      <c r="R448" s="666">
        <v>375191</v>
      </c>
      <c r="S448" s="666"/>
      <c r="T448" s="666"/>
      <c r="U448" s="666"/>
      <c r="V448" s="666"/>
      <c r="W448" s="60"/>
      <c r="X448" s="60" t="s">
        <v>82</v>
      </c>
      <c r="Y448" s="60" t="s">
        <v>1984</v>
      </c>
    </row>
    <row r="449" spans="1:25" x14ac:dyDescent="0.2">
      <c r="A449" s="47" t="s">
        <v>1983</v>
      </c>
      <c r="B449" s="47"/>
      <c r="C449" s="47"/>
      <c r="D449" s="45" t="s">
        <v>247</v>
      </c>
      <c r="E449" s="45"/>
      <c r="F449" s="45"/>
      <c r="G449" s="47" t="s">
        <v>248</v>
      </c>
      <c r="H449" s="666"/>
      <c r="I449" s="666"/>
      <c r="J449" s="666"/>
      <c r="K449" s="666"/>
      <c r="L449" s="666"/>
      <c r="M449" s="666"/>
      <c r="N449" s="666">
        <v>73500</v>
      </c>
      <c r="O449" s="666"/>
      <c r="P449" s="666"/>
      <c r="Q449" s="666"/>
      <c r="R449" s="666">
        <v>73488</v>
      </c>
      <c r="S449" s="666"/>
      <c r="T449" s="666"/>
      <c r="U449" s="666"/>
      <c r="V449" s="666"/>
      <c r="W449" s="60"/>
      <c r="X449" s="60" t="s">
        <v>82</v>
      </c>
      <c r="Y449" s="60" t="s">
        <v>197</v>
      </c>
    </row>
    <row r="450" spans="1:25" x14ac:dyDescent="0.2">
      <c r="A450" s="47" t="s">
        <v>1983</v>
      </c>
      <c r="B450" s="47"/>
      <c r="C450" s="47"/>
      <c r="D450" s="45" t="s">
        <v>249</v>
      </c>
      <c r="E450" s="45"/>
      <c r="F450" s="45"/>
      <c r="G450" s="47" t="s">
        <v>1892</v>
      </c>
      <c r="H450" s="666"/>
      <c r="I450" s="666"/>
      <c r="J450" s="666"/>
      <c r="K450" s="666"/>
      <c r="L450" s="666"/>
      <c r="M450" s="666"/>
      <c r="N450" s="666">
        <v>26700</v>
      </c>
      <c r="O450" s="666"/>
      <c r="P450" s="666"/>
      <c r="Q450" s="666"/>
      <c r="R450" s="666">
        <v>26670</v>
      </c>
      <c r="S450" s="666"/>
      <c r="T450" s="666"/>
      <c r="U450" s="666"/>
      <c r="V450" s="666"/>
      <c r="W450" s="60"/>
      <c r="X450" s="60" t="s">
        <v>82</v>
      </c>
      <c r="Y450" s="60" t="s">
        <v>1338</v>
      </c>
    </row>
    <row r="451" spans="1:25" x14ac:dyDescent="0.2">
      <c r="A451" s="47" t="s">
        <v>1983</v>
      </c>
      <c r="B451" s="47"/>
      <c r="C451" s="47"/>
      <c r="D451" s="45" t="s">
        <v>128</v>
      </c>
      <c r="E451" s="45"/>
      <c r="F451" s="45"/>
      <c r="G451" s="47" t="s">
        <v>1667</v>
      </c>
      <c r="H451" s="666"/>
      <c r="I451" s="666"/>
      <c r="J451" s="666"/>
      <c r="K451" s="666"/>
      <c r="L451" s="666"/>
      <c r="M451" s="666"/>
      <c r="N451" s="666">
        <v>110000</v>
      </c>
      <c r="O451" s="666"/>
      <c r="P451" s="666"/>
      <c r="Q451" s="666"/>
      <c r="R451" s="666">
        <v>194620.29</v>
      </c>
      <c r="S451" s="666"/>
      <c r="T451" s="666"/>
      <c r="U451" s="666"/>
      <c r="V451" s="666"/>
      <c r="W451" s="60"/>
      <c r="X451" s="60" t="s">
        <v>82</v>
      </c>
      <c r="Y451" s="60" t="s">
        <v>1985</v>
      </c>
    </row>
    <row r="452" spans="1:25" x14ac:dyDescent="0.2">
      <c r="A452" s="61" t="s">
        <v>1983</v>
      </c>
      <c r="B452" s="61"/>
      <c r="C452" s="61"/>
      <c r="D452" s="61" t="s">
        <v>1986</v>
      </c>
      <c r="E452" s="61"/>
      <c r="F452" s="61"/>
      <c r="G452" s="61"/>
      <c r="H452" s="667"/>
      <c r="I452" s="667"/>
      <c r="J452" s="667"/>
      <c r="K452" s="667"/>
      <c r="L452" s="667"/>
      <c r="M452" s="667"/>
      <c r="N452" s="667">
        <v>1255800</v>
      </c>
      <c r="O452" s="667"/>
      <c r="P452" s="667"/>
      <c r="Q452" s="667"/>
      <c r="R452" s="667">
        <v>789900.29</v>
      </c>
      <c r="S452" s="667"/>
      <c r="T452" s="667"/>
      <c r="U452" s="667"/>
      <c r="V452" s="667"/>
      <c r="W452" s="62"/>
      <c r="X452" s="62" t="s">
        <v>82</v>
      </c>
      <c r="Y452" s="62" t="s">
        <v>1987</v>
      </c>
    </row>
    <row r="453" spans="1:25" x14ac:dyDescent="0.2">
      <c r="A453" s="47" t="s">
        <v>110</v>
      </c>
      <c r="B453" s="47"/>
      <c r="C453" s="47"/>
      <c r="D453" s="45" t="s">
        <v>245</v>
      </c>
      <c r="E453" s="45"/>
      <c r="F453" s="45"/>
      <c r="G453" s="47" t="s">
        <v>246</v>
      </c>
      <c r="H453" s="666">
        <v>163500000</v>
      </c>
      <c r="I453" s="666"/>
      <c r="J453" s="666"/>
      <c r="K453" s="666"/>
      <c r="L453" s="666"/>
      <c r="M453" s="666"/>
      <c r="N453" s="666">
        <v>177458500</v>
      </c>
      <c r="O453" s="666"/>
      <c r="P453" s="666"/>
      <c r="Q453" s="666"/>
      <c r="R453" s="666">
        <v>169027627</v>
      </c>
      <c r="S453" s="666"/>
      <c r="T453" s="666"/>
      <c r="U453" s="666"/>
      <c r="V453" s="666"/>
      <c r="W453" s="60"/>
      <c r="X453" s="60" t="s">
        <v>1988</v>
      </c>
      <c r="Y453" s="60" t="s">
        <v>1989</v>
      </c>
    </row>
    <row r="454" spans="1:25" x14ac:dyDescent="0.2">
      <c r="A454" s="47" t="s">
        <v>110</v>
      </c>
      <c r="B454" s="47"/>
      <c r="C454" s="47"/>
      <c r="D454" s="45" t="s">
        <v>294</v>
      </c>
      <c r="E454" s="45"/>
      <c r="F454" s="45"/>
      <c r="G454" s="47" t="s">
        <v>295</v>
      </c>
      <c r="H454" s="666"/>
      <c r="I454" s="666"/>
      <c r="J454" s="666"/>
      <c r="K454" s="666"/>
      <c r="L454" s="666"/>
      <c r="M454" s="666"/>
      <c r="N454" s="666">
        <v>900</v>
      </c>
      <c r="O454" s="666"/>
      <c r="P454" s="666"/>
      <c r="Q454" s="666"/>
      <c r="R454" s="666">
        <v>835</v>
      </c>
      <c r="S454" s="666"/>
      <c r="T454" s="666"/>
      <c r="U454" s="666"/>
      <c r="V454" s="666"/>
      <c r="W454" s="60"/>
      <c r="X454" s="60" t="s">
        <v>82</v>
      </c>
      <c r="Y454" s="60" t="s">
        <v>1990</v>
      </c>
    </row>
    <row r="455" spans="1:25" x14ac:dyDescent="0.2">
      <c r="A455" s="47" t="s">
        <v>110</v>
      </c>
      <c r="B455" s="47"/>
      <c r="C455" s="47"/>
      <c r="D455" s="45" t="s">
        <v>296</v>
      </c>
      <c r="E455" s="45"/>
      <c r="F455" s="45"/>
      <c r="G455" s="47" t="s">
        <v>297</v>
      </c>
      <c r="H455" s="666">
        <v>4500000</v>
      </c>
      <c r="I455" s="666"/>
      <c r="J455" s="666"/>
      <c r="K455" s="666"/>
      <c r="L455" s="666"/>
      <c r="M455" s="666"/>
      <c r="N455" s="666">
        <v>6202300</v>
      </c>
      <c r="O455" s="666"/>
      <c r="P455" s="666"/>
      <c r="Q455" s="666"/>
      <c r="R455" s="666">
        <v>5825596</v>
      </c>
      <c r="S455" s="666"/>
      <c r="T455" s="666"/>
      <c r="U455" s="666"/>
      <c r="V455" s="666"/>
      <c r="W455" s="60"/>
      <c r="X455" s="60" t="s">
        <v>1991</v>
      </c>
      <c r="Y455" s="60" t="s">
        <v>1339</v>
      </c>
    </row>
    <row r="456" spans="1:25" x14ac:dyDescent="0.2">
      <c r="A456" s="47" t="s">
        <v>110</v>
      </c>
      <c r="B456" s="47"/>
      <c r="C456" s="47"/>
      <c r="D456" s="45" t="s">
        <v>304</v>
      </c>
      <c r="E456" s="45"/>
      <c r="F456" s="45"/>
      <c r="G456" s="47" t="s">
        <v>305</v>
      </c>
      <c r="H456" s="666">
        <v>1000000</v>
      </c>
      <c r="I456" s="666"/>
      <c r="J456" s="666"/>
      <c r="K456" s="666"/>
      <c r="L456" s="666"/>
      <c r="M456" s="666"/>
      <c r="N456" s="666">
        <v>1000000</v>
      </c>
      <c r="O456" s="666"/>
      <c r="P456" s="666"/>
      <c r="Q456" s="666"/>
      <c r="R456" s="666">
        <v>209007</v>
      </c>
      <c r="S456" s="666"/>
      <c r="T456" s="666"/>
      <c r="U456" s="666"/>
      <c r="V456" s="666"/>
      <c r="W456" s="60"/>
      <c r="X456" s="60" t="s">
        <v>1992</v>
      </c>
      <c r="Y456" s="60" t="s">
        <v>1992</v>
      </c>
    </row>
    <row r="457" spans="1:25" x14ac:dyDescent="0.2">
      <c r="A457" s="47" t="s">
        <v>110</v>
      </c>
      <c r="B457" s="47"/>
      <c r="C457" s="47"/>
      <c r="D457" s="45" t="s">
        <v>247</v>
      </c>
      <c r="E457" s="45"/>
      <c r="F457" s="45"/>
      <c r="G457" s="47" t="s">
        <v>248</v>
      </c>
      <c r="H457" s="666">
        <v>40500000</v>
      </c>
      <c r="I457" s="666"/>
      <c r="J457" s="666"/>
      <c r="K457" s="666"/>
      <c r="L457" s="666"/>
      <c r="M457" s="666"/>
      <c r="N457" s="666">
        <v>45341700</v>
      </c>
      <c r="O457" s="666"/>
      <c r="P457" s="666"/>
      <c r="Q457" s="666"/>
      <c r="R457" s="666">
        <v>43341048</v>
      </c>
      <c r="S457" s="666"/>
      <c r="T457" s="666"/>
      <c r="U457" s="666"/>
      <c r="V457" s="666"/>
      <c r="W457" s="60"/>
      <c r="X457" s="60" t="s">
        <v>1993</v>
      </c>
      <c r="Y457" s="60" t="s">
        <v>1994</v>
      </c>
    </row>
    <row r="458" spans="1:25" x14ac:dyDescent="0.2">
      <c r="A458" s="47" t="s">
        <v>110</v>
      </c>
      <c r="B458" s="47"/>
      <c r="C458" s="47"/>
      <c r="D458" s="45" t="s">
        <v>249</v>
      </c>
      <c r="E458" s="45"/>
      <c r="F458" s="45"/>
      <c r="G458" s="47" t="s">
        <v>1892</v>
      </c>
      <c r="H458" s="666">
        <v>14800000</v>
      </c>
      <c r="I458" s="666"/>
      <c r="J458" s="666"/>
      <c r="K458" s="666"/>
      <c r="L458" s="666"/>
      <c r="M458" s="666"/>
      <c r="N458" s="666">
        <v>16313200</v>
      </c>
      <c r="O458" s="666"/>
      <c r="P458" s="666"/>
      <c r="Q458" s="666"/>
      <c r="R458" s="666">
        <v>15749583</v>
      </c>
      <c r="S458" s="666"/>
      <c r="T458" s="666"/>
      <c r="U458" s="666"/>
      <c r="V458" s="666"/>
      <c r="W458" s="60"/>
      <c r="X458" s="60" t="s">
        <v>1995</v>
      </c>
      <c r="Y458" s="60" t="s">
        <v>1816</v>
      </c>
    </row>
    <row r="459" spans="1:25" x14ac:dyDescent="0.2">
      <c r="A459" s="47" t="s">
        <v>110</v>
      </c>
      <c r="B459" s="47"/>
      <c r="C459" s="47"/>
      <c r="D459" s="45" t="s">
        <v>250</v>
      </c>
      <c r="E459" s="45"/>
      <c r="F459" s="45"/>
      <c r="G459" s="47" t="s">
        <v>1894</v>
      </c>
      <c r="H459" s="666">
        <v>800000</v>
      </c>
      <c r="I459" s="666"/>
      <c r="J459" s="666"/>
      <c r="K459" s="666"/>
      <c r="L459" s="666"/>
      <c r="M459" s="666"/>
      <c r="N459" s="666">
        <v>845000</v>
      </c>
      <c r="O459" s="666"/>
      <c r="P459" s="666"/>
      <c r="Q459" s="666"/>
      <c r="R459" s="666">
        <v>819693</v>
      </c>
      <c r="S459" s="666"/>
      <c r="T459" s="666"/>
      <c r="U459" s="666"/>
      <c r="V459" s="666"/>
      <c r="W459" s="60"/>
      <c r="X459" s="60" t="s">
        <v>1996</v>
      </c>
      <c r="Y459" s="60" t="s">
        <v>1997</v>
      </c>
    </row>
    <row r="460" spans="1:25" x14ac:dyDescent="0.2">
      <c r="A460" s="47" t="s">
        <v>110</v>
      </c>
      <c r="B460" s="47"/>
      <c r="C460" s="47"/>
      <c r="D460" s="45" t="s">
        <v>299</v>
      </c>
      <c r="E460" s="45"/>
      <c r="F460" s="45"/>
      <c r="G460" s="47" t="s">
        <v>300</v>
      </c>
      <c r="H460" s="666"/>
      <c r="I460" s="666"/>
      <c r="J460" s="666"/>
      <c r="K460" s="666"/>
      <c r="L460" s="666"/>
      <c r="M460" s="666"/>
      <c r="N460" s="666">
        <v>300</v>
      </c>
      <c r="O460" s="666"/>
      <c r="P460" s="666"/>
      <c r="Q460" s="666"/>
      <c r="R460" s="666">
        <v>282</v>
      </c>
      <c r="S460" s="666"/>
      <c r="T460" s="666"/>
      <c r="U460" s="666"/>
      <c r="V460" s="666"/>
      <c r="W460" s="60"/>
      <c r="X460" s="60" t="s">
        <v>82</v>
      </c>
      <c r="Y460" s="60" t="s">
        <v>1998</v>
      </c>
    </row>
    <row r="461" spans="1:25" x14ac:dyDescent="0.2">
      <c r="A461" s="47" t="s">
        <v>110</v>
      </c>
      <c r="B461" s="47"/>
      <c r="C461" s="47"/>
      <c r="D461" s="45" t="s">
        <v>178</v>
      </c>
      <c r="E461" s="45"/>
      <c r="F461" s="45"/>
      <c r="G461" s="47" t="s">
        <v>179</v>
      </c>
      <c r="H461" s="666">
        <v>1000</v>
      </c>
      <c r="I461" s="666"/>
      <c r="J461" s="666"/>
      <c r="K461" s="666"/>
      <c r="L461" s="666"/>
      <c r="M461" s="666"/>
      <c r="N461" s="666">
        <v>1000</v>
      </c>
      <c r="O461" s="666"/>
      <c r="P461" s="666"/>
      <c r="Q461" s="666"/>
      <c r="R461" s="666">
        <v>671.2</v>
      </c>
      <c r="S461" s="666"/>
      <c r="T461" s="666"/>
      <c r="U461" s="666"/>
      <c r="V461" s="666"/>
      <c r="W461" s="60"/>
      <c r="X461" s="60" t="s">
        <v>1999</v>
      </c>
      <c r="Y461" s="60" t="s">
        <v>1999</v>
      </c>
    </row>
    <row r="462" spans="1:25" x14ac:dyDescent="0.2">
      <c r="A462" s="47" t="s">
        <v>110</v>
      </c>
      <c r="B462" s="47"/>
      <c r="C462" s="47"/>
      <c r="D462" s="45" t="s">
        <v>306</v>
      </c>
      <c r="E462" s="45"/>
      <c r="F462" s="45"/>
      <c r="G462" s="47" t="s">
        <v>307</v>
      </c>
      <c r="H462" s="666">
        <v>100000</v>
      </c>
      <c r="I462" s="666"/>
      <c r="J462" s="666"/>
      <c r="K462" s="666"/>
      <c r="L462" s="666"/>
      <c r="M462" s="666"/>
      <c r="N462" s="666">
        <v>110300</v>
      </c>
      <c r="O462" s="666"/>
      <c r="P462" s="666"/>
      <c r="Q462" s="666"/>
      <c r="R462" s="666">
        <v>110284.98</v>
      </c>
      <c r="S462" s="666"/>
      <c r="T462" s="666"/>
      <c r="U462" s="666"/>
      <c r="V462" s="666"/>
      <c r="W462" s="60"/>
      <c r="X462" s="60" t="s">
        <v>2000</v>
      </c>
      <c r="Y462" s="60" t="s">
        <v>194</v>
      </c>
    </row>
    <row r="463" spans="1:25" x14ac:dyDescent="0.2">
      <c r="A463" s="47" t="s">
        <v>110</v>
      </c>
      <c r="B463" s="47"/>
      <c r="C463" s="47"/>
      <c r="D463" s="45" t="s">
        <v>308</v>
      </c>
      <c r="E463" s="45"/>
      <c r="F463" s="45"/>
      <c r="G463" s="47" t="s">
        <v>309</v>
      </c>
      <c r="H463" s="666">
        <v>20000</v>
      </c>
      <c r="I463" s="666"/>
      <c r="J463" s="666"/>
      <c r="K463" s="666"/>
      <c r="L463" s="666"/>
      <c r="M463" s="666"/>
      <c r="N463" s="666">
        <v>10000</v>
      </c>
      <c r="O463" s="666"/>
      <c r="P463" s="666"/>
      <c r="Q463" s="666"/>
      <c r="R463" s="666">
        <v>5933</v>
      </c>
      <c r="S463" s="666"/>
      <c r="T463" s="666"/>
      <c r="U463" s="666"/>
      <c r="V463" s="666"/>
      <c r="W463" s="60"/>
      <c r="X463" s="60" t="s">
        <v>2001</v>
      </c>
      <c r="Y463" s="60" t="s">
        <v>1266</v>
      </c>
    </row>
    <row r="464" spans="1:25" x14ac:dyDescent="0.2">
      <c r="A464" s="47" t="s">
        <v>110</v>
      </c>
      <c r="B464" s="47"/>
      <c r="C464" s="47"/>
      <c r="D464" s="45" t="s">
        <v>251</v>
      </c>
      <c r="E464" s="45"/>
      <c r="F464" s="45"/>
      <c r="G464" s="47" t="s">
        <v>252</v>
      </c>
      <c r="H464" s="666">
        <v>10000</v>
      </c>
      <c r="I464" s="666"/>
      <c r="J464" s="666"/>
      <c r="K464" s="666"/>
      <c r="L464" s="666"/>
      <c r="M464" s="666"/>
      <c r="N464" s="666">
        <v>3000</v>
      </c>
      <c r="O464" s="666"/>
      <c r="P464" s="666"/>
      <c r="Q464" s="666"/>
      <c r="R464" s="666">
        <v>2927</v>
      </c>
      <c r="S464" s="666"/>
      <c r="T464" s="666"/>
      <c r="U464" s="666"/>
      <c r="V464" s="666"/>
      <c r="W464" s="60"/>
      <c r="X464" s="60" t="s">
        <v>2002</v>
      </c>
      <c r="Y464" s="60" t="s">
        <v>2003</v>
      </c>
    </row>
    <row r="465" spans="1:25" x14ac:dyDescent="0.2">
      <c r="A465" s="47" t="s">
        <v>110</v>
      </c>
      <c r="B465" s="47"/>
      <c r="C465" s="47"/>
      <c r="D465" s="45" t="s">
        <v>180</v>
      </c>
      <c r="E465" s="45"/>
      <c r="F465" s="45"/>
      <c r="G465" s="47" t="s">
        <v>1896</v>
      </c>
      <c r="H465" s="666">
        <v>200000</v>
      </c>
      <c r="I465" s="666"/>
      <c r="J465" s="666"/>
      <c r="K465" s="666"/>
      <c r="L465" s="666"/>
      <c r="M465" s="666"/>
      <c r="N465" s="666">
        <v>135000</v>
      </c>
      <c r="O465" s="666"/>
      <c r="P465" s="666"/>
      <c r="Q465" s="666"/>
      <c r="R465" s="666">
        <v>132288</v>
      </c>
      <c r="S465" s="666"/>
      <c r="T465" s="666"/>
      <c r="U465" s="666"/>
      <c r="V465" s="666"/>
      <c r="W465" s="60"/>
      <c r="X465" s="60" t="s">
        <v>2004</v>
      </c>
      <c r="Y465" s="60" t="s">
        <v>2005</v>
      </c>
    </row>
    <row r="466" spans="1:25" x14ac:dyDescent="0.2">
      <c r="A466" s="47" t="s">
        <v>110</v>
      </c>
      <c r="B466" s="47"/>
      <c r="C466" s="47"/>
      <c r="D466" s="45" t="s">
        <v>163</v>
      </c>
      <c r="E466" s="45"/>
      <c r="F466" s="45"/>
      <c r="G466" s="47" t="s">
        <v>490</v>
      </c>
      <c r="H466" s="666">
        <v>2600000</v>
      </c>
      <c r="I466" s="666"/>
      <c r="J466" s="666"/>
      <c r="K466" s="666"/>
      <c r="L466" s="666"/>
      <c r="M466" s="666"/>
      <c r="N466" s="666">
        <v>3470000</v>
      </c>
      <c r="O466" s="666"/>
      <c r="P466" s="666"/>
      <c r="Q466" s="666"/>
      <c r="R466" s="666">
        <v>2406414.13</v>
      </c>
      <c r="S466" s="666"/>
      <c r="T466" s="666"/>
      <c r="U466" s="666"/>
      <c r="V466" s="666"/>
      <c r="W466" s="60"/>
      <c r="X466" s="60" t="s">
        <v>2006</v>
      </c>
      <c r="Y466" s="60" t="s">
        <v>2007</v>
      </c>
    </row>
    <row r="467" spans="1:25" x14ac:dyDescent="0.2">
      <c r="A467" s="47" t="s">
        <v>110</v>
      </c>
      <c r="B467" s="47"/>
      <c r="C467" s="47"/>
      <c r="D467" s="45" t="s">
        <v>128</v>
      </c>
      <c r="E467" s="45"/>
      <c r="F467" s="45"/>
      <c r="G467" s="47" t="s">
        <v>1667</v>
      </c>
      <c r="H467" s="666">
        <v>2330000</v>
      </c>
      <c r="I467" s="666"/>
      <c r="J467" s="666"/>
      <c r="K467" s="666"/>
      <c r="L467" s="666"/>
      <c r="M467" s="666"/>
      <c r="N467" s="666">
        <v>2486600</v>
      </c>
      <c r="O467" s="666"/>
      <c r="P467" s="666"/>
      <c r="Q467" s="666"/>
      <c r="R467" s="666">
        <v>2255964.81</v>
      </c>
      <c r="S467" s="666"/>
      <c r="T467" s="666"/>
      <c r="U467" s="666"/>
      <c r="V467" s="666"/>
      <c r="W467" s="60"/>
      <c r="X467" s="60" t="s">
        <v>2008</v>
      </c>
      <c r="Y467" s="60" t="s">
        <v>2009</v>
      </c>
    </row>
    <row r="468" spans="1:25" x14ac:dyDescent="0.2">
      <c r="A468" s="47" t="s">
        <v>110</v>
      </c>
      <c r="B468" s="47"/>
      <c r="C468" s="47"/>
      <c r="D468" s="45" t="s">
        <v>232</v>
      </c>
      <c r="E468" s="45"/>
      <c r="F468" s="45"/>
      <c r="G468" s="47" t="s">
        <v>1861</v>
      </c>
      <c r="H468" s="666">
        <v>380000</v>
      </c>
      <c r="I468" s="666"/>
      <c r="J468" s="666"/>
      <c r="K468" s="666"/>
      <c r="L468" s="666"/>
      <c r="M468" s="666"/>
      <c r="N468" s="666">
        <v>354000</v>
      </c>
      <c r="O468" s="666"/>
      <c r="P468" s="666"/>
      <c r="Q468" s="666"/>
      <c r="R468" s="666">
        <v>350675.08</v>
      </c>
      <c r="S468" s="666"/>
      <c r="T468" s="666"/>
      <c r="U468" s="666"/>
      <c r="V468" s="666"/>
      <c r="W468" s="60"/>
      <c r="X468" s="60" t="s">
        <v>2010</v>
      </c>
      <c r="Y468" s="60" t="s">
        <v>2011</v>
      </c>
    </row>
    <row r="469" spans="1:25" x14ac:dyDescent="0.2">
      <c r="A469" s="47" t="s">
        <v>110</v>
      </c>
      <c r="B469" s="47"/>
      <c r="C469" s="47"/>
      <c r="D469" s="45" t="s">
        <v>312</v>
      </c>
      <c r="E469" s="45"/>
      <c r="F469" s="45"/>
      <c r="G469" s="47" t="s">
        <v>313</v>
      </c>
      <c r="H469" s="666">
        <v>1600000</v>
      </c>
      <c r="I469" s="666"/>
      <c r="J469" s="666"/>
      <c r="K469" s="666"/>
      <c r="L469" s="666"/>
      <c r="M469" s="666"/>
      <c r="N469" s="666">
        <v>2049500</v>
      </c>
      <c r="O469" s="666"/>
      <c r="P469" s="666"/>
      <c r="Q469" s="666"/>
      <c r="R469" s="666">
        <v>2049418.25</v>
      </c>
      <c r="S469" s="666"/>
      <c r="T469" s="666"/>
      <c r="U469" s="666"/>
      <c r="V469" s="666"/>
      <c r="W469" s="60"/>
      <c r="X469" s="60" t="s">
        <v>2012</v>
      </c>
      <c r="Y469" s="60" t="s">
        <v>86</v>
      </c>
    </row>
    <row r="470" spans="1:25" x14ac:dyDescent="0.2">
      <c r="A470" s="47" t="s">
        <v>110</v>
      </c>
      <c r="B470" s="47"/>
      <c r="C470" s="47"/>
      <c r="D470" s="45" t="s">
        <v>233</v>
      </c>
      <c r="E470" s="45"/>
      <c r="F470" s="45"/>
      <c r="G470" s="47" t="s">
        <v>234</v>
      </c>
      <c r="H470" s="666">
        <v>3200000</v>
      </c>
      <c r="I470" s="666"/>
      <c r="J470" s="666"/>
      <c r="K470" s="666"/>
      <c r="L470" s="666"/>
      <c r="M470" s="666"/>
      <c r="N470" s="666">
        <v>7852000</v>
      </c>
      <c r="O470" s="666"/>
      <c r="P470" s="666"/>
      <c r="Q470" s="666"/>
      <c r="R470" s="666">
        <v>7848896.5099999998</v>
      </c>
      <c r="S470" s="666"/>
      <c r="T470" s="666"/>
      <c r="U470" s="666"/>
      <c r="V470" s="666"/>
      <c r="W470" s="60"/>
      <c r="X470" s="60" t="s">
        <v>2013</v>
      </c>
      <c r="Y470" s="60" t="s">
        <v>1190</v>
      </c>
    </row>
    <row r="471" spans="1:25" x14ac:dyDescent="0.2">
      <c r="A471" s="47" t="s">
        <v>110</v>
      </c>
      <c r="B471" s="47"/>
      <c r="C471" s="47"/>
      <c r="D471" s="45" t="s">
        <v>253</v>
      </c>
      <c r="E471" s="45"/>
      <c r="F471" s="45"/>
      <c r="G471" s="47" t="s">
        <v>254</v>
      </c>
      <c r="H471" s="666">
        <v>60000</v>
      </c>
      <c r="I471" s="666"/>
      <c r="J471" s="666"/>
      <c r="K471" s="666"/>
      <c r="L471" s="666"/>
      <c r="M471" s="666"/>
      <c r="N471" s="666">
        <v>115000</v>
      </c>
      <c r="O471" s="666"/>
      <c r="P471" s="666"/>
      <c r="Q471" s="666"/>
      <c r="R471" s="666">
        <v>81426.39</v>
      </c>
      <c r="S471" s="666"/>
      <c r="T471" s="666"/>
      <c r="U471" s="666"/>
      <c r="V471" s="666"/>
      <c r="W471" s="60"/>
      <c r="X471" s="60" t="s">
        <v>2014</v>
      </c>
      <c r="Y471" s="60" t="s">
        <v>2015</v>
      </c>
    </row>
    <row r="472" spans="1:25" x14ac:dyDescent="0.2">
      <c r="A472" s="47" t="s">
        <v>110</v>
      </c>
      <c r="B472" s="47"/>
      <c r="C472" s="47"/>
      <c r="D472" s="45" t="s">
        <v>314</v>
      </c>
      <c r="E472" s="45"/>
      <c r="F472" s="45"/>
      <c r="G472" s="47" t="s">
        <v>315</v>
      </c>
      <c r="H472" s="666">
        <v>20000</v>
      </c>
      <c r="I472" s="666"/>
      <c r="J472" s="666"/>
      <c r="K472" s="666"/>
      <c r="L472" s="666"/>
      <c r="M472" s="666"/>
      <c r="N472" s="666"/>
      <c r="O472" s="666"/>
      <c r="P472" s="666"/>
      <c r="Q472" s="666"/>
      <c r="R472" s="666"/>
      <c r="S472" s="666"/>
      <c r="T472" s="666"/>
      <c r="U472" s="666"/>
      <c r="V472" s="666"/>
      <c r="W472" s="60"/>
      <c r="X472" s="60" t="s">
        <v>143</v>
      </c>
      <c r="Y472" s="60" t="s">
        <v>82</v>
      </c>
    </row>
    <row r="473" spans="1:25" x14ac:dyDescent="0.2">
      <c r="A473" s="47" t="s">
        <v>110</v>
      </c>
      <c r="B473" s="47"/>
      <c r="C473" s="47"/>
      <c r="D473" s="45" t="s">
        <v>255</v>
      </c>
      <c r="E473" s="45"/>
      <c r="F473" s="45"/>
      <c r="G473" s="47" t="s">
        <v>256</v>
      </c>
      <c r="H473" s="666">
        <v>8000000</v>
      </c>
      <c r="I473" s="666"/>
      <c r="J473" s="666"/>
      <c r="K473" s="666"/>
      <c r="L473" s="666"/>
      <c r="M473" s="666"/>
      <c r="N473" s="666">
        <v>4800000</v>
      </c>
      <c r="O473" s="666"/>
      <c r="P473" s="666"/>
      <c r="Q473" s="666"/>
      <c r="R473" s="666">
        <v>4748097.6399999997</v>
      </c>
      <c r="S473" s="666"/>
      <c r="T473" s="666"/>
      <c r="U473" s="666"/>
      <c r="V473" s="666"/>
      <c r="W473" s="60"/>
      <c r="X473" s="60" t="s">
        <v>2016</v>
      </c>
      <c r="Y473" s="60" t="s">
        <v>2017</v>
      </c>
    </row>
    <row r="474" spans="1:25" x14ac:dyDescent="0.2">
      <c r="A474" s="47" t="s">
        <v>110</v>
      </c>
      <c r="B474" s="47"/>
      <c r="C474" s="47"/>
      <c r="D474" s="45" t="s">
        <v>257</v>
      </c>
      <c r="E474" s="45"/>
      <c r="F474" s="45"/>
      <c r="G474" s="47" t="s">
        <v>258</v>
      </c>
      <c r="H474" s="666">
        <v>3200000</v>
      </c>
      <c r="I474" s="666"/>
      <c r="J474" s="666"/>
      <c r="K474" s="666"/>
      <c r="L474" s="666"/>
      <c r="M474" s="666"/>
      <c r="N474" s="666">
        <v>2899000</v>
      </c>
      <c r="O474" s="666"/>
      <c r="P474" s="666"/>
      <c r="Q474" s="666"/>
      <c r="R474" s="666">
        <v>2885342.22</v>
      </c>
      <c r="S474" s="666"/>
      <c r="T474" s="666"/>
      <c r="U474" s="666"/>
      <c r="V474" s="666"/>
      <c r="W474" s="60"/>
      <c r="X474" s="60" t="s">
        <v>2018</v>
      </c>
      <c r="Y474" s="60" t="s">
        <v>2019</v>
      </c>
    </row>
    <row r="475" spans="1:25" x14ac:dyDescent="0.2">
      <c r="A475" s="47" t="s">
        <v>110</v>
      </c>
      <c r="B475" s="47"/>
      <c r="C475" s="47"/>
      <c r="D475" s="45" t="s">
        <v>135</v>
      </c>
      <c r="E475" s="45"/>
      <c r="F475" s="45"/>
      <c r="G475" s="47" t="s">
        <v>136</v>
      </c>
      <c r="H475" s="666">
        <v>56139000</v>
      </c>
      <c r="I475" s="666"/>
      <c r="J475" s="666"/>
      <c r="K475" s="666"/>
      <c r="L475" s="666"/>
      <c r="M475" s="666"/>
      <c r="N475" s="666">
        <v>120570300</v>
      </c>
      <c r="O475" s="666"/>
      <c r="P475" s="666"/>
      <c r="Q475" s="666"/>
      <c r="R475" s="666">
        <v>57309312.420000002</v>
      </c>
      <c r="S475" s="666"/>
      <c r="T475" s="666"/>
      <c r="U475" s="666"/>
      <c r="V475" s="666"/>
      <c r="W475" s="60"/>
      <c r="X475" s="60" t="s">
        <v>2020</v>
      </c>
      <c r="Y475" s="60" t="s">
        <v>2021</v>
      </c>
    </row>
    <row r="476" spans="1:25" x14ac:dyDescent="0.2">
      <c r="A476" s="47" t="s">
        <v>110</v>
      </c>
      <c r="B476" s="47"/>
      <c r="C476" s="47"/>
      <c r="D476" s="45" t="s">
        <v>138</v>
      </c>
      <c r="E476" s="45"/>
      <c r="F476" s="45"/>
      <c r="G476" s="47" t="s">
        <v>139</v>
      </c>
      <c r="H476" s="666">
        <v>350000</v>
      </c>
      <c r="I476" s="666"/>
      <c r="J476" s="666"/>
      <c r="K476" s="666"/>
      <c r="L476" s="666"/>
      <c r="M476" s="666"/>
      <c r="N476" s="666">
        <v>980000</v>
      </c>
      <c r="O476" s="666"/>
      <c r="P476" s="666"/>
      <c r="Q476" s="666"/>
      <c r="R476" s="666">
        <v>872508.5</v>
      </c>
      <c r="S476" s="666"/>
      <c r="T476" s="666"/>
      <c r="U476" s="666"/>
      <c r="V476" s="666"/>
      <c r="W476" s="60"/>
      <c r="X476" s="60" t="s">
        <v>2022</v>
      </c>
      <c r="Y476" s="60" t="s">
        <v>2023</v>
      </c>
    </row>
    <row r="477" spans="1:25" x14ac:dyDescent="0.2">
      <c r="A477" s="47" t="s">
        <v>110</v>
      </c>
      <c r="B477" s="47"/>
      <c r="C477" s="47"/>
      <c r="D477" s="45" t="s">
        <v>259</v>
      </c>
      <c r="E477" s="45"/>
      <c r="F477" s="45"/>
      <c r="G477" s="47" t="s">
        <v>260</v>
      </c>
      <c r="H477" s="666">
        <v>1000000</v>
      </c>
      <c r="I477" s="666"/>
      <c r="J477" s="666"/>
      <c r="K477" s="666"/>
      <c r="L477" s="666"/>
      <c r="M477" s="666"/>
      <c r="N477" s="666">
        <v>1516800</v>
      </c>
      <c r="O477" s="666"/>
      <c r="P477" s="666"/>
      <c r="Q477" s="666"/>
      <c r="R477" s="666">
        <v>1299891.8700000001</v>
      </c>
      <c r="S477" s="666"/>
      <c r="T477" s="666"/>
      <c r="U477" s="666"/>
      <c r="V477" s="666"/>
      <c r="W477" s="60"/>
      <c r="X477" s="60" t="s">
        <v>2024</v>
      </c>
      <c r="Y477" s="60" t="s">
        <v>2025</v>
      </c>
    </row>
    <row r="478" spans="1:25" x14ac:dyDescent="0.2">
      <c r="A478" s="47" t="s">
        <v>110</v>
      </c>
      <c r="B478" s="47"/>
      <c r="C478" s="47"/>
      <c r="D478" s="45" t="s">
        <v>181</v>
      </c>
      <c r="E478" s="45"/>
      <c r="F478" s="45"/>
      <c r="G478" s="47" t="s">
        <v>182</v>
      </c>
      <c r="H478" s="666">
        <v>28000000</v>
      </c>
      <c r="I478" s="666"/>
      <c r="J478" s="666"/>
      <c r="K478" s="666"/>
      <c r="L478" s="666"/>
      <c r="M478" s="666"/>
      <c r="N478" s="666">
        <v>26076000</v>
      </c>
      <c r="O478" s="666"/>
      <c r="P478" s="666"/>
      <c r="Q478" s="666"/>
      <c r="R478" s="666">
        <v>25222209.899999999</v>
      </c>
      <c r="S478" s="666"/>
      <c r="T478" s="666"/>
      <c r="U478" s="666"/>
      <c r="V478" s="666"/>
      <c r="W478" s="60"/>
      <c r="X478" s="60" t="s">
        <v>2026</v>
      </c>
      <c r="Y478" s="60" t="s">
        <v>1370</v>
      </c>
    </row>
    <row r="479" spans="1:25" x14ac:dyDescent="0.2">
      <c r="A479" s="47" t="s">
        <v>110</v>
      </c>
      <c r="B479" s="47"/>
      <c r="C479" s="47"/>
      <c r="D479" s="45" t="s">
        <v>129</v>
      </c>
      <c r="E479" s="45"/>
      <c r="F479" s="45"/>
      <c r="G479" s="47" t="s">
        <v>130</v>
      </c>
      <c r="H479" s="666">
        <v>9220000</v>
      </c>
      <c r="I479" s="666"/>
      <c r="J479" s="666"/>
      <c r="K479" s="666"/>
      <c r="L479" s="666"/>
      <c r="M479" s="666"/>
      <c r="N479" s="666">
        <v>7725000</v>
      </c>
      <c r="O479" s="666"/>
      <c r="P479" s="666"/>
      <c r="Q479" s="666"/>
      <c r="R479" s="666">
        <v>7164715.5599999996</v>
      </c>
      <c r="S479" s="666"/>
      <c r="T479" s="666"/>
      <c r="U479" s="666"/>
      <c r="V479" s="666"/>
      <c r="W479" s="60"/>
      <c r="X479" s="60" t="s">
        <v>2027</v>
      </c>
      <c r="Y479" s="60" t="s">
        <v>2028</v>
      </c>
    </row>
    <row r="480" spans="1:25" x14ac:dyDescent="0.2">
      <c r="A480" s="47" t="s">
        <v>110</v>
      </c>
      <c r="B480" s="47"/>
      <c r="C480" s="47"/>
      <c r="D480" s="45" t="s">
        <v>140</v>
      </c>
      <c r="E480" s="45"/>
      <c r="F480" s="45"/>
      <c r="G480" s="47" t="s">
        <v>141</v>
      </c>
      <c r="H480" s="666">
        <v>600000</v>
      </c>
      <c r="I480" s="666"/>
      <c r="J480" s="666"/>
      <c r="K480" s="666"/>
      <c r="L480" s="666"/>
      <c r="M480" s="666"/>
      <c r="N480" s="666">
        <v>6278000</v>
      </c>
      <c r="O480" s="666"/>
      <c r="P480" s="666"/>
      <c r="Q480" s="666"/>
      <c r="R480" s="666">
        <v>5981173.2999999998</v>
      </c>
      <c r="S480" s="666"/>
      <c r="T480" s="666"/>
      <c r="U480" s="666"/>
      <c r="V480" s="666"/>
      <c r="W480" s="60"/>
      <c r="X480" s="60" t="s">
        <v>2029</v>
      </c>
      <c r="Y480" s="60" t="s">
        <v>2030</v>
      </c>
    </row>
    <row r="481" spans="1:25" x14ac:dyDescent="0.2">
      <c r="A481" s="47" t="s">
        <v>110</v>
      </c>
      <c r="B481" s="47"/>
      <c r="C481" s="47"/>
      <c r="D481" s="45" t="s">
        <v>261</v>
      </c>
      <c r="E481" s="45"/>
      <c r="F481" s="45"/>
      <c r="G481" s="47" t="s">
        <v>2031</v>
      </c>
      <c r="H481" s="666">
        <v>50000</v>
      </c>
      <c r="I481" s="666"/>
      <c r="J481" s="666"/>
      <c r="K481" s="666"/>
      <c r="L481" s="666"/>
      <c r="M481" s="666"/>
      <c r="N481" s="666">
        <v>2324000</v>
      </c>
      <c r="O481" s="666"/>
      <c r="P481" s="666"/>
      <c r="Q481" s="666"/>
      <c r="R481" s="666">
        <v>2323229.34</v>
      </c>
      <c r="S481" s="666"/>
      <c r="T481" s="666"/>
      <c r="U481" s="666"/>
      <c r="V481" s="666"/>
      <c r="W481" s="60"/>
      <c r="X481" s="60" t="s">
        <v>82</v>
      </c>
      <c r="Y481" s="60" t="s">
        <v>1686</v>
      </c>
    </row>
    <row r="482" spans="1:25" x14ac:dyDescent="0.2">
      <c r="A482" s="47" t="s">
        <v>110</v>
      </c>
      <c r="B482" s="47"/>
      <c r="C482" s="47"/>
      <c r="D482" s="45" t="s">
        <v>263</v>
      </c>
      <c r="E482" s="45"/>
      <c r="F482" s="45"/>
      <c r="G482" s="47" t="s">
        <v>926</v>
      </c>
      <c r="H482" s="666">
        <v>50000</v>
      </c>
      <c r="I482" s="666"/>
      <c r="J482" s="666"/>
      <c r="K482" s="666"/>
      <c r="L482" s="666"/>
      <c r="M482" s="666"/>
      <c r="N482" s="666">
        <v>60000</v>
      </c>
      <c r="O482" s="666"/>
      <c r="P482" s="666"/>
      <c r="Q482" s="666"/>
      <c r="R482" s="666">
        <v>48790</v>
      </c>
      <c r="S482" s="666"/>
      <c r="T482" s="666"/>
      <c r="U482" s="666"/>
      <c r="V482" s="666"/>
      <c r="W482" s="60"/>
      <c r="X482" s="60" t="s">
        <v>2032</v>
      </c>
      <c r="Y482" s="60" t="s">
        <v>2033</v>
      </c>
    </row>
    <row r="483" spans="1:25" x14ac:dyDescent="0.2">
      <c r="A483" s="47" t="s">
        <v>110</v>
      </c>
      <c r="B483" s="47"/>
      <c r="C483" s="47"/>
      <c r="D483" s="45" t="s">
        <v>131</v>
      </c>
      <c r="E483" s="45"/>
      <c r="F483" s="45"/>
      <c r="G483" s="47" t="s">
        <v>132</v>
      </c>
      <c r="H483" s="666">
        <v>40000</v>
      </c>
      <c r="I483" s="666"/>
      <c r="J483" s="666"/>
      <c r="K483" s="666"/>
      <c r="L483" s="666"/>
      <c r="M483" s="666"/>
      <c r="N483" s="666">
        <v>30000</v>
      </c>
      <c r="O483" s="666"/>
      <c r="P483" s="666"/>
      <c r="Q483" s="666"/>
      <c r="R483" s="666">
        <v>29953</v>
      </c>
      <c r="S483" s="666"/>
      <c r="T483" s="666"/>
      <c r="U483" s="666"/>
      <c r="V483" s="666"/>
      <c r="W483" s="60"/>
      <c r="X483" s="60" t="s">
        <v>1328</v>
      </c>
      <c r="Y483" s="60" t="s">
        <v>1337</v>
      </c>
    </row>
    <row r="484" spans="1:25" x14ac:dyDescent="0.2">
      <c r="A484" s="47" t="s">
        <v>110</v>
      </c>
      <c r="B484" s="47"/>
      <c r="C484" s="47"/>
      <c r="D484" s="45" t="s">
        <v>1320</v>
      </c>
      <c r="E484" s="45"/>
      <c r="F484" s="45"/>
      <c r="G484" s="47" t="s">
        <v>1676</v>
      </c>
      <c r="H484" s="666"/>
      <c r="I484" s="666"/>
      <c r="J484" s="666"/>
      <c r="K484" s="666"/>
      <c r="L484" s="666"/>
      <c r="M484" s="666"/>
      <c r="N484" s="666">
        <v>8200</v>
      </c>
      <c r="O484" s="666"/>
      <c r="P484" s="666"/>
      <c r="Q484" s="666"/>
      <c r="R484" s="666">
        <v>8190</v>
      </c>
      <c r="S484" s="666"/>
      <c r="T484" s="666"/>
      <c r="U484" s="666"/>
      <c r="V484" s="666"/>
      <c r="W484" s="60"/>
      <c r="X484" s="60" t="s">
        <v>82</v>
      </c>
      <c r="Y484" s="60" t="s">
        <v>187</v>
      </c>
    </row>
    <row r="485" spans="1:25" x14ac:dyDescent="0.2">
      <c r="A485" s="47" t="s">
        <v>110</v>
      </c>
      <c r="B485" s="47"/>
      <c r="C485" s="47"/>
      <c r="D485" s="45" t="s">
        <v>235</v>
      </c>
      <c r="E485" s="45"/>
      <c r="F485" s="45"/>
      <c r="G485" s="47" t="s">
        <v>1332</v>
      </c>
      <c r="H485" s="666"/>
      <c r="I485" s="666"/>
      <c r="J485" s="666"/>
      <c r="K485" s="666"/>
      <c r="L485" s="666"/>
      <c r="M485" s="666"/>
      <c r="N485" s="666">
        <v>300</v>
      </c>
      <c r="O485" s="666"/>
      <c r="P485" s="666"/>
      <c r="Q485" s="666"/>
      <c r="R485" s="666">
        <v>228</v>
      </c>
      <c r="S485" s="666"/>
      <c r="T485" s="666"/>
      <c r="U485" s="666"/>
      <c r="V485" s="666"/>
      <c r="W485" s="60"/>
      <c r="X485" s="60" t="s">
        <v>82</v>
      </c>
      <c r="Y485" s="60" t="s">
        <v>2034</v>
      </c>
    </row>
    <row r="486" spans="1:25" x14ac:dyDescent="0.2">
      <c r="A486" s="47" t="s">
        <v>110</v>
      </c>
      <c r="B486" s="47"/>
      <c r="C486" s="47"/>
      <c r="D486" s="45" t="s">
        <v>218</v>
      </c>
      <c r="E486" s="45"/>
      <c r="F486" s="45"/>
      <c r="G486" s="47" t="s">
        <v>219</v>
      </c>
      <c r="H486" s="666"/>
      <c r="I486" s="666"/>
      <c r="J486" s="666"/>
      <c r="K486" s="666"/>
      <c r="L486" s="666"/>
      <c r="M486" s="666"/>
      <c r="N486" s="666">
        <v>200</v>
      </c>
      <c r="O486" s="666"/>
      <c r="P486" s="666"/>
      <c r="Q486" s="666"/>
      <c r="R486" s="666">
        <v>142</v>
      </c>
      <c r="S486" s="666"/>
      <c r="T486" s="666"/>
      <c r="U486" s="666"/>
      <c r="V486" s="666"/>
      <c r="W486" s="60"/>
      <c r="X486" s="60" t="s">
        <v>82</v>
      </c>
      <c r="Y486" s="60" t="s">
        <v>2035</v>
      </c>
    </row>
    <row r="487" spans="1:25" x14ac:dyDescent="0.2">
      <c r="A487" s="47" t="s">
        <v>110</v>
      </c>
      <c r="B487" s="47"/>
      <c r="C487" s="47"/>
      <c r="D487" s="45" t="s">
        <v>169</v>
      </c>
      <c r="E487" s="45"/>
      <c r="F487" s="45"/>
      <c r="G487" s="47" t="s">
        <v>2036</v>
      </c>
      <c r="H487" s="666"/>
      <c r="I487" s="666"/>
      <c r="J487" s="666"/>
      <c r="K487" s="666"/>
      <c r="L487" s="666"/>
      <c r="M487" s="666"/>
      <c r="N487" s="666">
        <v>331800</v>
      </c>
      <c r="O487" s="666"/>
      <c r="P487" s="666"/>
      <c r="Q487" s="666"/>
      <c r="R487" s="666">
        <v>331731</v>
      </c>
      <c r="S487" s="666"/>
      <c r="T487" s="666"/>
      <c r="U487" s="666"/>
      <c r="V487" s="666"/>
      <c r="W487" s="60"/>
      <c r="X487" s="60" t="s">
        <v>82</v>
      </c>
      <c r="Y487" s="60" t="s">
        <v>197</v>
      </c>
    </row>
    <row r="488" spans="1:25" x14ac:dyDescent="0.2">
      <c r="A488" s="47" t="s">
        <v>110</v>
      </c>
      <c r="B488" s="47"/>
      <c r="C488" s="47"/>
      <c r="D488" s="45" t="s">
        <v>264</v>
      </c>
      <c r="E488" s="45"/>
      <c r="F488" s="45"/>
      <c r="G488" s="47" t="s">
        <v>1909</v>
      </c>
      <c r="H488" s="666">
        <v>1200000</v>
      </c>
      <c r="I488" s="666"/>
      <c r="J488" s="666"/>
      <c r="K488" s="666"/>
      <c r="L488" s="666"/>
      <c r="M488" s="666"/>
      <c r="N488" s="666">
        <v>2415300</v>
      </c>
      <c r="O488" s="666"/>
      <c r="P488" s="666"/>
      <c r="Q488" s="666"/>
      <c r="R488" s="666">
        <v>2415268</v>
      </c>
      <c r="S488" s="666"/>
      <c r="T488" s="666"/>
      <c r="U488" s="666"/>
      <c r="V488" s="666"/>
      <c r="W488" s="60"/>
      <c r="X488" s="60" t="s">
        <v>2037</v>
      </c>
      <c r="Y488" s="60" t="s">
        <v>86</v>
      </c>
    </row>
    <row r="489" spans="1:25" x14ac:dyDescent="0.2">
      <c r="A489" s="47" t="s">
        <v>110</v>
      </c>
      <c r="B489" s="47"/>
      <c r="C489" s="47"/>
      <c r="D489" s="45" t="s">
        <v>265</v>
      </c>
      <c r="E489" s="45"/>
      <c r="F489" s="45"/>
      <c r="G489" s="47" t="s">
        <v>1911</v>
      </c>
      <c r="H489" s="666">
        <v>7130000</v>
      </c>
      <c r="I489" s="666"/>
      <c r="J489" s="666"/>
      <c r="K489" s="666"/>
      <c r="L489" s="666"/>
      <c r="M489" s="666"/>
      <c r="N489" s="666">
        <v>9236000</v>
      </c>
      <c r="O489" s="666"/>
      <c r="P489" s="666"/>
      <c r="Q489" s="666"/>
      <c r="R489" s="666">
        <v>8061472</v>
      </c>
      <c r="S489" s="666"/>
      <c r="T489" s="666"/>
      <c r="U489" s="666"/>
      <c r="V489" s="666"/>
      <c r="W489" s="60"/>
      <c r="X489" s="60" t="s">
        <v>2038</v>
      </c>
      <c r="Y489" s="60" t="s">
        <v>2039</v>
      </c>
    </row>
    <row r="490" spans="1:25" x14ac:dyDescent="0.2">
      <c r="A490" s="47" t="s">
        <v>110</v>
      </c>
      <c r="B490" s="47"/>
      <c r="C490" s="47"/>
      <c r="D490" s="45" t="s">
        <v>316</v>
      </c>
      <c r="E490" s="45"/>
      <c r="F490" s="45"/>
      <c r="G490" s="47" t="s">
        <v>2040</v>
      </c>
      <c r="H490" s="666">
        <v>50000</v>
      </c>
      <c r="I490" s="666"/>
      <c r="J490" s="666"/>
      <c r="K490" s="666"/>
      <c r="L490" s="666"/>
      <c r="M490" s="666"/>
      <c r="N490" s="666">
        <v>50000</v>
      </c>
      <c r="O490" s="666"/>
      <c r="P490" s="666"/>
      <c r="Q490" s="666"/>
      <c r="R490" s="666">
        <v>20000</v>
      </c>
      <c r="S490" s="666"/>
      <c r="T490" s="666"/>
      <c r="U490" s="666"/>
      <c r="V490" s="666"/>
      <c r="W490" s="60"/>
      <c r="X490" s="60" t="s">
        <v>1343</v>
      </c>
      <c r="Y490" s="60" t="s">
        <v>1343</v>
      </c>
    </row>
    <row r="491" spans="1:25" x14ac:dyDescent="0.2">
      <c r="A491" s="47" t="s">
        <v>110</v>
      </c>
      <c r="B491" s="47"/>
      <c r="C491" s="47"/>
      <c r="D491" s="45" t="s">
        <v>170</v>
      </c>
      <c r="E491" s="45"/>
      <c r="F491" s="45"/>
      <c r="G491" s="47" t="s">
        <v>171</v>
      </c>
      <c r="H491" s="666"/>
      <c r="I491" s="666"/>
      <c r="J491" s="666"/>
      <c r="K491" s="666"/>
      <c r="L491" s="666"/>
      <c r="M491" s="666"/>
      <c r="N491" s="666">
        <v>3006800</v>
      </c>
      <c r="O491" s="666"/>
      <c r="P491" s="666"/>
      <c r="Q491" s="666"/>
      <c r="R491" s="666"/>
      <c r="S491" s="666"/>
      <c r="T491" s="666"/>
      <c r="U491" s="666"/>
      <c r="V491" s="666"/>
      <c r="W491" s="60"/>
      <c r="X491" s="60" t="s">
        <v>82</v>
      </c>
      <c r="Y491" s="60" t="s">
        <v>143</v>
      </c>
    </row>
    <row r="492" spans="1:25" x14ac:dyDescent="0.2">
      <c r="A492" s="47" t="s">
        <v>110</v>
      </c>
      <c r="B492" s="47"/>
      <c r="C492" s="47"/>
      <c r="D492" s="45" t="s">
        <v>317</v>
      </c>
      <c r="E492" s="45"/>
      <c r="F492" s="45"/>
      <c r="G492" s="47" t="s">
        <v>262</v>
      </c>
      <c r="H492" s="666">
        <v>13999000</v>
      </c>
      <c r="I492" s="666"/>
      <c r="J492" s="666"/>
      <c r="K492" s="666"/>
      <c r="L492" s="666"/>
      <c r="M492" s="666"/>
      <c r="N492" s="666">
        <v>4149000</v>
      </c>
      <c r="O492" s="666"/>
      <c r="P492" s="666"/>
      <c r="Q492" s="666"/>
      <c r="R492" s="666">
        <v>2595562.8199999998</v>
      </c>
      <c r="S492" s="666"/>
      <c r="T492" s="666"/>
      <c r="U492" s="666"/>
      <c r="V492" s="666"/>
      <c r="W492" s="60"/>
      <c r="X492" s="60" t="s">
        <v>2041</v>
      </c>
      <c r="Y492" s="60" t="s">
        <v>2042</v>
      </c>
    </row>
    <row r="493" spans="1:25" x14ac:dyDescent="0.2">
      <c r="A493" s="47" t="s">
        <v>110</v>
      </c>
      <c r="B493" s="47"/>
      <c r="C493" s="47"/>
      <c r="D493" s="45" t="s">
        <v>147</v>
      </c>
      <c r="E493" s="45"/>
      <c r="F493" s="45"/>
      <c r="G493" s="47" t="s">
        <v>148</v>
      </c>
      <c r="H493" s="666">
        <v>2000000</v>
      </c>
      <c r="I493" s="666"/>
      <c r="J493" s="666"/>
      <c r="K493" s="666"/>
      <c r="L493" s="666"/>
      <c r="M493" s="666"/>
      <c r="N493" s="666">
        <v>11850000</v>
      </c>
      <c r="O493" s="666"/>
      <c r="P493" s="666"/>
      <c r="Q493" s="666"/>
      <c r="R493" s="666">
        <v>10840600.539999999</v>
      </c>
      <c r="S493" s="666"/>
      <c r="T493" s="666"/>
      <c r="U493" s="666"/>
      <c r="V493" s="666"/>
      <c r="W493" s="60"/>
      <c r="X493" s="60" t="s">
        <v>2043</v>
      </c>
      <c r="Y493" s="60" t="s">
        <v>2044</v>
      </c>
    </row>
    <row r="494" spans="1:25" x14ac:dyDescent="0.2">
      <c r="A494" s="61" t="s">
        <v>110</v>
      </c>
      <c r="B494" s="61"/>
      <c r="C494" s="61"/>
      <c r="D494" s="61" t="s">
        <v>112</v>
      </c>
      <c r="E494" s="61"/>
      <c r="F494" s="61"/>
      <c r="G494" s="61"/>
      <c r="H494" s="667">
        <v>366649000</v>
      </c>
      <c r="I494" s="667"/>
      <c r="J494" s="667"/>
      <c r="K494" s="667"/>
      <c r="L494" s="667"/>
      <c r="M494" s="667"/>
      <c r="N494" s="667">
        <v>468055000</v>
      </c>
      <c r="O494" s="667"/>
      <c r="P494" s="667"/>
      <c r="Q494" s="667"/>
      <c r="R494" s="667">
        <v>382376988.45999998</v>
      </c>
      <c r="S494" s="667"/>
      <c r="T494" s="667"/>
      <c r="U494" s="667"/>
      <c r="V494" s="667"/>
      <c r="W494" s="62"/>
      <c r="X494" s="62" t="s">
        <v>2045</v>
      </c>
      <c r="Y494" s="62" t="s">
        <v>2046</v>
      </c>
    </row>
    <row r="495" spans="1:25" x14ac:dyDescent="0.2">
      <c r="A495" s="47" t="s">
        <v>2047</v>
      </c>
      <c r="B495" s="47"/>
      <c r="C495" s="47"/>
      <c r="D495" s="45" t="s">
        <v>306</v>
      </c>
      <c r="E495" s="45"/>
      <c r="F495" s="45"/>
      <c r="G495" s="47" t="s">
        <v>307</v>
      </c>
      <c r="H495" s="666"/>
      <c r="I495" s="666"/>
      <c r="J495" s="666"/>
      <c r="K495" s="666"/>
      <c r="L495" s="666"/>
      <c r="M495" s="666"/>
      <c r="N495" s="666">
        <v>503400</v>
      </c>
      <c r="O495" s="666"/>
      <c r="P495" s="666"/>
      <c r="Q495" s="666"/>
      <c r="R495" s="666">
        <v>503402</v>
      </c>
      <c r="S495" s="666"/>
      <c r="T495" s="666"/>
      <c r="U495" s="666"/>
      <c r="V495" s="666"/>
      <c r="W495" s="60"/>
      <c r="X495" s="60" t="s">
        <v>82</v>
      </c>
      <c r="Y495" s="60" t="s">
        <v>86</v>
      </c>
    </row>
    <row r="496" spans="1:25" x14ac:dyDescent="0.2">
      <c r="A496" s="47" t="s">
        <v>2047</v>
      </c>
      <c r="B496" s="47"/>
      <c r="C496" s="47"/>
      <c r="D496" s="45" t="s">
        <v>163</v>
      </c>
      <c r="E496" s="45"/>
      <c r="F496" s="45"/>
      <c r="G496" s="47" t="s">
        <v>490</v>
      </c>
      <c r="H496" s="666"/>
      <c r="I496" s="666"/>
      <c r="J496" s="666"/>
      <c r="K496" s="666"/>
      <c r="L496" s="666"/>
      <c r="M496" s="666"/>
      <c r="N496" s="666">
        <v>849600</v>
      </c>
      <c r="O496" s="666"/>
      <c r="P496" s="666"/>
      <c r="Q496" s="666"/>
      <c r="R496" s="666">
        <v>849513.57</v>
      </c>
      <c r="S496" s="666"/>
      <c r="T496" s="666"/>
      <c r="U496" s="666"/>
      <c r="V496" s="666"/>
      <c r="W496" s="60"/>
      <c r="X496" s="60" t="s">
        <v>82</v>
      </c>
      <c r="Y496" s="60" t="s">
        <v>194</v>
      </c>
    </row>
    <row r="497" spans="1:25" x14ac:dyDescent="0.2">
      <c r="A497" s="47" t="s">
        <v>2047</v>
      </c>
      <c r="B497" s="47"/>
      <c r="C497" s="47"/>
      <c r="D497" s="45" t="s">
        <v>128</v>
      </c>
      <c r="E497" s="45"/>
      <c r="F497" s="45"/>
      <c r="G497" s="47" t="s">
        <v>1667</v>
      </c>
      <c r="H497" s="666"/>
      <c r="I497" s="666"/>
      <c r="J497" s="666"/>
      <c r="K497" s="666"/>
      <c r="L497" s="666"/>
      <c r="M497" s="666"/>
      <c r="N497" s="666">
        <v>221900</v>
      </c>
      <c r="O497" s="666"/>
      <c r="P497" s="666"/>
      <c r="Q497" s="666"/>
      <c r="R497" s="666">
        <v>221861.99</v>
      </c>
      <c r="S497" s="666"/>
      <c r="T497" s="666"/>
      <c r="U497" s="666"/>
      <c r="V497" s="666"/>
      <c r="W497" s="60"/>
      <c r="X497" s="60" t="s">
        <v>82</v>
      </c>
      <c r="Y497" s="60" t="s">
        <v>197</v>
      </c>
    </row>
    <row r="498" spans="1:25" x14ac:dyDescent="0.2">
      <c r="A498" s="47" t="s">
        <v>2047</v>
      </c>
      <c r="B498" s="47"/>
      <c r="C498" s="47"/>
      <c r="D498" s="45" t="s">
        <v>232</v>
      </c>
      <c r="E498" s="45"/>
      <c r="F498" s="45"/>
      <c r="G498" s="47" t="s">
        <v>1861</v>
      </c>
      <c r="H498" s="666"/>
      <c r="I498" s="666"/>
      <c r="J498" s="666"/>
      <c r="K498" s="666"/>
      <c r="L498" s="666"/>
      <c r="M498" s="666"/>
      <c r="N498" s="666">
        <v>25000</v>
      </c>
      <c r="O498" s="666"/>
      <c r="P498" s="666"/>
      <c r="Q498" s="666"/>
      <c r="R498" s="666">
        <v>24978</v>
      </c>
      <c r="S498" s="666"/>
      <c r="T498" s="666"/>
      <c r="U498" s="666"/>
      <c r="V498" s="666"/>
      <c r="W498" s="60"/>
      <c r="X498" s="60" t="s">
        <v>82</v>
      </c>
      <c r="Y498" s="60" t="s">
        <v>1271</v>
      </c>
    </row>
    <row r="499" spans="1:25" x14ac:dyDescent="0.2">
      <c r="A499" s="47" t="s">
        <v>2047</v>
      </c>
      <c r="B499" s="47"/>
      <c r="C499" s="47"/>
      <c r="D499" s="45" t="s">
        <v>2048</v>
      </c>
      <c r="E499" s="45"/>
      <c r="F499" s="45"/>
      <c r="G499" s="47" t="s">
        <v>2049</v>
      </c>
      <c r="H499" s="666"/>
      <c r="I499" s="666"/>
      <c r="J499" s="666"/>
      <c r="K499" s="666"/>
      <c r="L499" s="666"/>
      <c r="M499" s="666"/>
      <c r="N499" s="666">
        <v>147000</v>
      </c>
      <c r="O499" s="666"/>
      <c r="P499" s="666"/>
      <c r="Q499" s="666"/>
      <c r="R499" s="666">
        <v>146926.76999999999</v>
      </c>
      <c r="S499" s="666"/>
      <c r="T499" s="666"/>
      <c r="U499" s="666"/>
      <c r="V499" s="666"/>
      <c r="W499" s="60"/>
      <c r="X499" s="60" t="s">
        <v>82</v>
      </c>
      <c r="Y499" s="60" t="s">
        <v>1268</v>
      </c>
    </row>
    <row r="500" spans="1:25" x14ac:dyDescent="0.2">
      <c r="A500" s="47" t="s">
        <v>2047</v>
      </c>
      <c r="B500" s="47"/>
      <c r="C500" s="47"/>
      <c r="D500" s="45" t="s">
        <v>233</v>
      </c>
      <c r="E500" s="45"/>
      <c r="F500" s="45"/>
      <c r="G500" s="47" t="s">
        <v>234</v>
      </c>
      <c r="H500" s="666"/>
      <c r="I500" s="666"/>
      <c r="J500" s="666"/>
      <c r="K500" s="666"/>
      <c r="L500" s="666"/>
      <c r="M500" s="666"/>
      <c r="N500" s="666">
        <v>202600</v>
      </c>
      <c r="O500" s="666"/>
      <c r="P500" s="666"/>
      <c r="Q500" s="666"/>
      <c r="R500" s="666">
        <v>202562.37</v>
      </c>
      <c r="S500" s="666"/>
      <c r="T500" s="666"/>
      <c r="U500" s="666"/>
      <c r="V500" s="666"/>
      <c r="W500" s="60"/>
      <c r="X500" s="60" t="s">
        <v>82</v>
      </c>
      <c r="Y500" s="60" t="s">
        <v>197</v>
      </c>
    </row>
    <row r="501" spans="1:25" x14ac:dyDescent="0.2">
      <c r="A501" s="47" t="s">
        <v>2047</v>
      </c>
      <c r="B501" s="47"/>
      <c r="C501" s="47"/>
      <c r="D501" s="45" t="s">
        <v>129</v>
      </c>
      <c r="E501" s="45"/>
      <c r="F501" s="45"/>
      <c r="G501" s="47" t="s">
        <v>130</v>
      </c>
      <c r="H501" s="666"/>
      <c r="I501" s="666"/>
      <c r="J501" s="666"/>
      <c r="K501" s="666"/>
      <c r="L501" s="666"/>
      <c r="M501" s="666"/>
      <c r="N501" s="666">
        <v>10888500</v>
      </c>
      <c r="O501" s="666"/>
      <c r="P501" s="666"/>
      <c r="Q501" s="666"/>
      <c r="R501" s="666">
        <v>7125533.25</v>
      </c>
      <c r="S501" s="666"/>
      <c r="T501" s="666"/>
      <c r="U501" s="666"/>
      <c r="V501" s="666"/>
      <c r="W501" s="60"/>
      <c r="X501" s="60" t="s">
        <v>82</v>
      </c>
      <c r="Y501" s="60" t="s">
        <v>2050</v>
      </c>
    </row>
    <row r="502" spans="1:25" x14ac:dyDescent="0.2">
      <c r="A502" s="47" t="s">
        <v>2047</v>
      </c>
      <c r="B502" s="47"/>
      <c r="C502" s="47"/>
      <c r="D502" s="45" t="s">
        <v>1320</v>
      </c>
      <c r="E502" s="45"/>
      <c r="F502" s="45"/>
      <c r="G502" s="47" t="s">
        <v>1676</v>
      </c>
      <c r="H502" s="666"/>
      <c r="I502" s="666"/>
      <c r="J502" s="666"/>
      <c r="K502" s="666"/>
      <c r="L502" s="666"/>
      <c r="M502" s="666"/>
      <c r="N502" s="666">
        <v>3300</v>
      </c>
      <c r="O502" s="666"/>
      <c r="P502" s="666"/>
      <c r="Q502" s="666"/>
      <c r="R502" s="666">
        <v>3267</v>
      </c>
      <c r="S502" s="666"/>
      <c r="T502" s="666"/>
      <c r="U502" s="666"/>
      <c r="V502" s="666"/>
      <c r="W502" s="60"/>
      <c r="X502" s="60" t="s">
        <v>82</v>
      </c>
      <c r="Y502" s="60" t="s">
        <v>2051</v>
      </c>
    </row>
    <row r="503" spans="1:25" x14ac:dyDescent="0.2">
      <c r="A503" s="47" t="s">
        <v>2047</v>
      </c>
      <c r="B503" s="47"/>
      <c r="C503" s="47"/>
      <c r="D503" s="45" t="s">
        <v>174</v>
      </c>
      <c r="E503" s="45"/>
      <c r="F503" s="45"/>
      <c r="G503" s="47" t="s">
        <v>1739</v>
      </c>
      <c r="H503" s="666"/>
      <c r="I503" s="666"/>
      <c r="J503" s="666"/>
      <c r="K503" s="666"/>
      <c r="L503" s="666"/>
      <c r="M503" s="666"/>
      <c r="N503" s="666">
        <v>50000</v>
      </c>
      <c r="O503" s="666"/>
      <c r="P503" s="666"/>
      <c r="Q503" s="666"/>
      <c r="R503" s="666">
        <v>50000</v>
      </c>
      <c r="S503" s="666"/>
      <c r="T503" s="666"/>
      <c r="U503" s="666"/>
      <c r="V503" s="666"/>
      <c r="W503" s="60"/>
      <c r="X503" s="60" t="s">
        <v>82</v>
      </c>
      <c r="Y503" s="60" t="s">
        <v>86</v>
      </c>
    </row>
    <row r="504" spans="1:25" x14ac:dyDescent="0.2">
      <c r="A504" s="47" t="s">
        <v>2047</v>
      </c>
      <c r="B504" s="47"/>
      <c r="C504" s="47"/>
      <c r="D504" s="45" t="s">
        <v>166</v>
      </c>
      <c r="E504" s="45"/>
      <c r="F504" s="45"/>
      <c r="G504" s="47" t="s">
        <v>1193</v>
      </c>
      <c r="H504" s="666"/>
      <c r="I504" s="666"/>
      <c r="J504" s="666"/>
      <c r="K504" s="666"/>
      <c r="L504" s="666"/>
      <c r="M504" s="666"/>
      <c r="N504" s="666">
        <v>500000</v>
      </c>
      <c r="O504" s="666"/>
      <c r="P504" s="666"/>
      <c r="Q504" s="666"/>
      <c r="R504" s="666">
        <v>500000</v>
      </c>
      <c r="S504" s="666"/>
      <c r="T504" s="666"/>
      <c r="U504" s="666"/>
      <c r="V504" s="666"/>
      <c r="W504" s="60"/>
      <c r="X504" s="60" t="s">
        <v>82</v>
      </c>
      <c r="Y504" s="60" t="s">
        <v>86</v>
      </c>
    </row>
    <row r="505" spans="1:25" x14ac:dyDescent="0.2">
      <c r="A505" s="47" t="s">
        <v>2047</v>
      </c>
      <c r="B505" s="47"/>
      <c r="C505" s="47"/>
      <c r="D505" s="45" t="s">
        <v>2052</v>
      </c>
      <c r="E505" s="45"/>
      <c r="F505" s="45"/>
      <c r="G505" s="47" t="s">
        <v>2053</v>
      </c>
      <c r="H505" s="666"/>
      <c r="I505" s="666"/>
      <c r="J505" s="666"/>
      <c r="K505" s="666"/>
      <c r="L505" s="666"/>
      <c r="M505" s="666"/>
      <c r="N505" s="666">
        <v>1500000</v>
      </c>
      <c r="O505" s="666"/>
      <c r="P505" s="666"/>
      <c r="Q505" s="666"/>
      <c r="R505" s="666">
        <v>1500000</v>
      </c>
      <c r="S505" s="666"/>
      <c r="T505" s="666"/>
      <c r="U505" s="666"/>
      <c r="V505" s="666"/>
      <c r="W505" s="60"/>
      <c r="X505" s="60" t="s">
        <v>82</v>
      </c>
      <c r="Y505" s="60" t="s">
        <v>86</v>
      </c>
    </row>
    <row r="506" spans="1:25" x14ac:dyDescent="0.2">
      <c r="A506" s="47" t="s">
        <v>2047</v>
      </c>
      <c r="B506" s="47"/>
      <c r="C506" s="47"/>
      <c r="D506" s="45" t="s">
        <v>170</v>
      </c>
      <c r="E506" s="45"/>
      <c r="F506" s="45"/>
      <c r="G506" s="47" t="s">
        <v>171</v>
      </c>
      <c r="H506" s="666"/>
      <c r="I506" s="666"/>
      <c r="J506" s="666"/>
      <c r="K506" s="666"/>
      <c r="L506" s="666"/>
      <c r="M506" s="666"/>
      <c r="N506" s="666">
        <v>3788100</v>
      </c>
      <c r="O506" s="666"/>
      <c r="P506" s="666"/>
      <c r="Q506" s="666"/>
      <c r="R506" s="666"/>
      <c r="S506" s="666"/>
      <c r="T506" s="666"/>
      <c r="U506" s="666"/>
      <c r="V506" s="666"/>
      <c r="W506" s="60"/>
      <c r="X506" s="60" t="s">
        <v>82</v>
      </c>
      <c r="Y506" s="60" t="s">
        <v>143</v>
      </c>
    </row>
    <row r="507" spans="1:25" x14ac:dyDescent="0.2">
      <c r="A507" s="61" t="s">
        <v>2047</v>
      </c>
      <c r="B507" s="61"/>
      <c r="C507" s="61"/>
      <c r="D507" s="61" t="s">
        <v>2054</v>
      </c>
      <c r="E507" s="61"/>
      <c r="F507" s="61"/>
      <c r="G507" s="61"/>
      <c r="H507" s="667"/>
      <c r="I507" s="667"/>
      <c r="J507" s="667"/>
      <c r="K507" s="667"/>
      <c r="L507" s="667"/>
      <c r="M507" s="667"/>
      <c r="N507" s="667">
        <v>18679400</v>
      </c>
      <c r="O507" s="667"/>
      <c r="P507" s="667"/>
      <c r="Q507" s="667"/>
      <c r="R507" s="667">
        <v>11128044.949999999</v>
      </c>
      <c r="S507" s="667"/>
      <c r="T507" s="667"/>
      <c r="U507" s="667"/>
      <c r="V507" s="667"/>
      <c r="W507" s="62"/>
      <c r="X507" s="62" t="s">
        <v>82</v>
      </c>
      <c r="Y507" s="62" t="s">
        <v>2055</v>
      </c>
    </row>
    <row r="508" spans="1:25" x14ac:dyDescent="0.2">
      <c r="A508" s="47" t="s">
        <v>113</v>
      </c>
      <c r="B508" s="47"/>
      <c r="C508" s="47"/>
      <c r="D508" s="45" t="s">
        <v>310</v>
      </c>
      <c r="E508" s="45"/>
      <c r="F508" s="45"/>
      <c r="G508" s="47" t="s">
        <v>311</v>
      </c>
      <c r="H508" s="666">
        <v>1000</v>
      </c>
      <c r="I508" s="666"/>
      <c r="J508" s="666"/>
      <c r="K508" s="666"/>
      <c r="L508" s="666"/>
      <c r="M508" s="666"/>
      <c r="N508" s="666">
        <v>1000</v>
      </c>
      <c r="O508" s="666"/>
      <c r="P508" s="666"/>
      <c r="Q508" s="666"/>
      <c r="R508" s="666">
        <v>128.49</v>
      </c>
      <c r="S508" s="666"/>
      <c r="T508" s="666"/>
      <c r="U508" s="666"/>
      <c r="V508" s="666"/>
      <c r="W508" s="60"/>
      <c r="X508" s="60" t="s">
        <v>2056</v>
      </c>
      <c r="Y508" s="60" t="s">
        <v>2056</v>
      </c>
    </row>
    <row r="509" spans="1:25" x14ac:dyDescent="0.2">
      <c r="A509" s="47" t="s">
        <v>113</v>
      </c>
      <c r="B509" s="47"/>
      <c r="C509" s="47"/>
      <c r="D509" s="45" t="s">
        <v>2057</v>
      </c>
      <c r="E509" s="45"/>
      <c r="F509" s="45"/>
      <c r="G509" s="47" t="s">
        <v>2058</v>
      </c>
      <c r="H509" s="666"/>
      <c r="I509" s="666"/>
      <c r="J509" s="666"/>
      <c r="K509" s="666"/>
      <c r="L509" s="666"/>
      <c r="M509" s="666"/>
      <c r="N509" s="666"/>
      <c r="O509" s="666"/>
      <c r="P509" s="666"/>
      <c r="Q509" s="666"/>
      <c r="R509" s="666">
        <v>12.22</v>
      </c>
      <c r="S509" s="666"/>
      <c r="T509" s="666"/>
      <c r="U509" s="666"/>
      <c r="V509" s="666"/>
      <c r="W509" s="60"/>
      <c r="X509" s="60" t="s">
        <v>82</v>
      </c>
      <c r="Y509" s="60" t="s">
        <v>82</v>
      </c>
    </row>
    <row r="510" spans="1:25" x14ac:dyDescent="0.2">
      <c r="A510" s="47" t="s">
        <v>113</v>
      </c>
      <c r="B510" s="47"/>
      <c r="C510" s="47"/>
      <c r="D510" s="45" t="s">
        <v>318</v>
      </c>
      <c r="E510" s="45"/>
      <c r="F510" s="45"/>
      <c r="G510" s="47" t="s">
        <v>319</v>
      </c>
      <c r="H510" s="666">
        <v>374000</v>
      </c>
      <c r="I510" s="666"/>
      <c r="J510" s="666"/>
      <c r="K510" s="666"/>
      <c r="L510" s="666"/>
      <c r="M510" s="666"/>
      <c r="N510" s="666">
        <v>39400</v>
      </c>
      <c r="O510" s="666"/>
      <c r="P510" s="666"/>
      <c r="Q510" s="666"/>
      <c r="R510" s="666">
        <v>39325</v>
      </c>
      <c r="S510" s="666"/>
      <c r="T510" s="666"/>
      <c r="U510" s="666"/>
      <c r="V510" s="666"/>
      <c r="W510" s="60"/>
      <c r="X510" s="60" t="s">
        <v>2059</v>
      </c>
      <c r="Y510" s="60" t="s">
        <v>1494</v>
      </c>
    </row>
    <row r="511" spans="1:25" x14ac:dyDescent="0.2">
      <c r="A511" s="47" t="s">
        <v>113</v>
      </c>
      <c r="B511" s="47"/>
      <c r="C511" s="47"/>
      <c r="D511" s="45" t="s">
        <v>301</v>
      </c>
      <c r="E511" s="45"/>
      <c r="F511" s="45"/>
      <c r="G511" s="47" t="s">
        <v>302</v>
      </c>
      <c r="H511" s="666">
        <v>550000</v>
      </c>
      <c r="I511" s="666"/>
      <c r="J511" s="666"/>
      <c r="K511" s="666"/>
      <c r="L511" s="666"/>
      <c r="M511" s="666"/>
      <c r="N511" s="666">
        <v>593600</v>
      </c>
      <c r="O511" s="666"/>
      <c r="P511" s="666"/>
      <c r="Q511" s="666"/>
      <c r="R511" s="666">
        <v>593583.37</v>
      </c>
      <c r="S511" s="666"/>
      <c r="T511" s="666"/>
      <c r="U511" s="666"/>
      <c r="V511" s="666"/>
      <c r="W511" s="60"/>
      <c r="X511" s="60" t="s">
        <v>1333</v>
      </c>
      <c r="Y511" s="60" t="s">
        <v>86</v>
      </c>
    </row>
    <row r="512" spans="1:25" x14ac:dyDescent="0.2">
      <c r="A512" s="61" t="s">
        <v>113</v>
      </c>
      <c r="B512" s="61"/>
      <c r="C512" s="61"/>
      <c r="D512" s="61" t="s">
        <v>115</v>
      </c>
      <c r="E512" s="61"/>
      <c r="F512" s="61"/>
      <c r="G512" s="61"/>
      <c r="H512" s="667">
        <v>925000</v>
      </c>
      <c r="I512" s="667"/>
      <c r="J512" s="667"/>
      <c r="K512" s="667"/>
      <c r="L512" s="667"/>
      <c r="M512" s="667"/>
      <c r="N512" s="667">
        <v>634000</v>
      </c>
      <c r="O512" s="667"/>
      <c r="P512" s="667"/>
      <c r="Q512" s="667"/>
      <c r="R512" s="667">
        <v>633049.07999999996</v>
      </c>
      <c r="S512" s="667"/>
      <c r="T512" s="667"/>
      <c r="U512" s="667"/>
      <c r="V512" s="667"/>
      <c r="W512" s="62"/>
      <c r="X512" s="62" t="s">
        <v>2060</v>
      </c>
      <c r="Y512" s="62" t="s">
        <v>1335</v>
      </c>
    </row>
    <row r="513" spans="1:25" x14ac:dyDescent="0.2">
      <c r="A513" s="47" t="s">
        <v>320</v>
      </c>
      <c r="B513" s="47"/>
      <c r="C513" s="47"/>
      <c r="D513" s="45" t="s">
        <v>301</v>
      </c>
      <c r="E513" s="45"/>
      <c r="F513" s="45"/>
      <c r="G513" s="47" t="s">
        <v>302</v>
      </c>
      <c r="H513" s="666">
        <v>2250000</v>
      </c>
      <c r="I513" s="666"/>
      <c r="J513" s="666"/>
      <c r="K513" s="666"/>
      <c r="L513" s="666"/>
      <c r="M513" s="666"/>
      <c r="N513" s="666">
        <v>2402000</v>
      </c>
      <c r="O513" s="666"/>
      <c r="P513" s="666"/>
      <c r="Q513" s="666"/>
      <c r="R513" s="666">
        <v>2062582.77</v>
      </c>
      <c r="S513" s="666"/>
      <c r="T513" s="666"/>
      <c r="U513" s="666"/>
      <c r="V513" s="666"/>
      <c r="W513" s="60"/>
      <c r="X513" s="60" t="s">
        <v>2061</v>
      </c>
      <c r="Y513" s="60" t="s">
        <v>2062</v>
      </c>
    </row>
    <row r="514" spans="1:25" x14ac:dyDescent="0.2">
      <c r="A514" s="61" t="s">
        <v>320</v>
      </c>
      <c r="B514" s="61"/>
      <c r="C514" s="61"/>
      <c r="D514" s="61" t="s">
        <v>321</v>
      </c>
      <c r="E514" s="61"/>
      <c r="F514" s="61"/>
      <c r="G514" s="61"/>
      <c r="H514" s="667">
        <v>2250000</v>
      </c>
      <c r="I514" s="667"/>
      <c r="J514" s="667"/>
      <c r="K514" s="667"/>
      <c r="L514" s="667"/>
      <c r="M514" s="667"/>
      <c r="N514" s="667">
        <v>2402000</v>
      </c>
      <c r="O514" s="667"/>
      <c r="P514" s="667"/>
      <c r="Q514" s="667"/>
      <c r="R514" s="667">
        <v>2062582.77</v>
      </c>
      <c r="S514" s="667"/>
      <c r="T514" s="667"/>
      <c r="U514" s="667"/>
      <c r="V514" s="667"/>
      <c r="W514" s="62"/>
      <c r="X514" s="62" t="s">
        <v>2061</v>
      </c>
      <c r="Y514" s="62" t="s">
        <v>2062</v>
      </c>
    </row>
    <row r="515" spans="1:25" x14ac:dyDescent="0.2">
      <c r="A515" s="47" t="s">
        <v>116</v>
      </c>
      <c r="B515" s="47"/>
      <c r="C515" s="47"/>
      <c r="D515" s="45" t="s">
        <v>322</v>
      </c>
      <c r="E515" s="45"/>
      <c r="F515" s="45"/>
      <c r="G515" s="47" t="s">
        <v>1201</v>
      </c>
      <c r="H515" s="666">
        <v>4765000</v>
      </c>
      <c r="I515" s="666"/>
      <c r="J515" s="666"/>
      <c r="K515" s="666"/>
      <c r="L515" s="666"/>
      <c r="M515" s="666"/>
      <c r="N515" s="666">
        <v>4765000</v>
      </c>
      <c r="O515" s="666"/>
      <c r="P515" s="666"/>
      <c r="Q515" s="666"/>
      <c r="R515" s="666">
        <v>4765000</v>
      </c>
      <c r="S515" s="666"/>
      <c r="T515" s="666"/>
      <c r="U515" s="666"/>
      <c r="V515" s="666"/>
      <c r="W515" s="60"/>
      <c r="X515" s="60" t="s">
        <v>86</v>
      </c>
      <c r="Y515" s="60" t="s">
        <v>86</v>
      </c>
    </row>
    <row r="516" spans="1:25" x14ac:dyDescent="0.2">
      <c r="A516" s="47" t="s">
        <v>116</v>
      </c>
      <c r="B516" s="47"/>
      <c r="C516" s="47"/>
      <c r="D516" s="45" t="s">
        <v>323</v>
      </c>
      <c r="E516" s="45"/>
      <c r="F516" s="45"/>
      <c r="G516" s="47" t="s">
        <v>324</v>
      </c>
      <c r="H516" s="666">
        <v>4765000</v>
      </c>
      <c r="I516" s="666"/>
      <c r="J516" s="666"/>
      <c r="K516" s="666"/>
      <c r="L516" s="666"/>
      <c r="M516" s="666"/>
      <c r="N516" s="666">
        <v>4765000</v>
      </c>
      <c r="O516" s="666"/>
      <c r="P516" s="666"/>
      <c r="Q516" s="666"/>
      <c r="R516" s="666">
        <v>860736646.28999996</v>
      </c>
      <c r="S516" s="666"/>
      <c r="T516" s="666"/>
      <c r="U516" s="666"/>
      <c r="V516" s="666"/>
      <c r="W516" s="60"/>
      <c r="X516" s="60" t="s">
        <v>82</v>
      </c>
      <c r="Y516" s="60" t="s">
        <v>82</v>
      </c>
    </row>
    <row r="517" spans="1:25" x14ac:dyDescent="0.2">
      <c r="A517" s="47" t="s">
        <v>116</v>
      </c>
      <c r="B517" s="47"/>
      <c r="C517" s="47"/>
      <c r="D517" s="45" t="s">
        <v>325</v>
      </c>
      <c r="E517" s="45"/>
      <c r="F517" s="45"/>
      <c r="G517" s="47" t="s">
        <v>1657</v>
      </c>
      <c r="H517" s="666"/>
      <c r="I517" s="666"/>
      <c r="J517" s="666"/>
      <c r="K517" s="666"/>
      <c r="L517" s="666"/>
      <c r="M517" s="666"/>
      <c r="N517" s="666">
        <v>2259500</v>
      </c>
      <c r="O517" s="666"/>
      <c r="P517" s="666"/>
      <c r="Q517" s="666"/>
      <c r="R517" s="666">
        <v>3177971.04</v>
      </c>
      <c r="S517" s="666"/>
      <c r="T517" s="666"/>
      <c r="U517" s="666"/>
      <c r="V517" s="666"/>
      <c r="W517" s="60"/>
      <c r="X517" s="60" t="s">
        <v>82</v>
      </c>
      <c r="Y517" s="60" t="s">
        <v>1573</v>
      </c>
    </row>
    <row r="518" spans="1:25" x14ac:dyDescent="0.2">
      <c r="A518" s="61" t="s">
        <v>116</v>
      </c>
      <c r="B518" s="61"/>
      <c r="C518" s="61"/>
      <c r="D518" s="61" t="s">
        <v>123</v>
      </c>
      <c r="E518" s="61"/>
      <c r="F518" s="61"/>
      <c r="G518" s="61"/>
      <c r="H518" s="667">
        <v>9530000</v>
      </c>
      <c r="I518" s="667"/>
      <c r="J518" s="667"/>
      <c r="K518" s="667"/>
      <c r="L518" s="667"/>
      <c r="M518" s="667"/>
      <c r="N518" s="667">
        <v>11789500</v>
      </c>
      <c r="O518" s="667"/>
      <c r="P518" s="667"/>
      <c r="Q518" s="667"/>
      <c r="R518" s="667">
        <v>868679617.33000004</v>
      </c>
      <c r="S518" s="667"/>
      <c r="T518" s="667"/>
      <c r="U518" s="667"/>
      <c r="V518" s="667"/>
      <c r="W518" s="62"/>
      <c r="X518" s="62" t="s">
        <v>82</v>
      </c>
      <c r="Y518" s="62" t="s">
        <v>82</v>
      </c>
    </row>
    <row r="519" spans="1:25" x14ac:dyDescent="0.2">
      <c r="A519" s="47" t="s">
        <v>1272</v>
      </c>
      <c r="B519" s="47"/>
      <c r="C519" s="47"/>
      <c r="D519" s="45" t="s">
        <v>1273</v>
      </c>
      <c r="E519" s="45"/>
      <c r="F519" s="45"/>
      <c r="G519" s="47" t="s">
        <v>2063</v>
      </c>
      <c r="H519" s="666"/>
      <c r="I519" s="666"/>
      <c r="J519" s="666"/>
      <c r="K519" s="666"/>
      <c r="L519" s="666"/>
      <c r="M519" s="666"/>
      <c r="N519" s="666">
        <v>209700</v>
      </c>
      <c r="O519" s="666"/>
      <c r="P519" s="666"/>
      <c r="Q519" s="666"/>
      <c r="R519" s="666">
        <v>209651.16</v>
      </c>
      <c r="S519" s="666"/>
      <c r="T519" s="666"/>
      <c r="U519" s="666"/>
      <c r="V519" s="666"/>
      <c r="W519" s="60"/>
      <c r="X519" s="60" t="s">
        <v>82</v>
      </c>
      <c r="Y519" s="60" t="s">
        <v>197</v>
      </c>
    </row>
    <row r="520" spans="1:25" x14ac:dyDescent="0.2">
      <c r="A520" s="61" t="s">
        <v>1272</v>
      </c>
      <c r="B520" s="61"/>
      <c r="C520" s="61"/>
      <c r="D520" s="61" t="s">
        <v>1274</v>
      </c>
      <c r="E520" s="61"/>
      <c r="F520" s="61"/>
      <c r="G520" s="61"/>
      <c r="H520" s="667"/>
      <c r="I520" s="667"/>
      <c r="J520" s="667"/>
      <c r="K520" s="667"/>
      <c r="L520" s="667"/>
      <c r="M520" s="667"/>
      <c r="N520" s="667">
        <v>209700</v>
      </c>
      <c r="O520" s="667"/>
      <c r="P520" s="667"/>
      <c r="Q520" s="667"/>
      <c r="R520" s="667">
        <v>209651.16</v>
      </c>
      <c r="S520" s="667"/>
      <c r="T520" s="667"/>
      <c r="U520" s="667"/>
      <c r="V520" s="667"/>
      <c r="W520" s="62"/>
      <c r="X520" s="62" t="s">
        <v>82</v>
      </c>
      <c r="Y520" s="62" t="s">
        <v>197</v>
      </c>
    </row>
    <row r="521" spans="1:25" x14ac:dyDescent="0.2">
      <c r="A521" s="47" t="s">
        <v>124</v>
      </c>
      <c r="B521" s="47"/>
      <c r="C521" s="47"/>
      <c r="D521" s="45" t="s">
        <v>138</v>
      </c>
      <c r="E521" s="45"/>
      <c r="F521" s="45"/>
      <c r="G521" s="47" t="s">
        <v>139</v>
      </c>
      <c r="H521" s="666">
        <v>700000</v>
      </c>
      <c r="I521" s="666"/>
      <c r="J521" s="666"/>
      <c r="K521" s="666"/>
      <c r="L521" s="666"/>
      <c r="M521" s="666"/>
      <c r="N521" s="666">
        <v>939000</v>
      </c>
      <c r="O521" s="666"/>
      <c r="P521" s="666"/>
      <c r="Q521" s="666"/>
      <c r="R521" s="666">
        <v>938922.08</v>
      </c>
      <c r="S521" s="666"/>
      <c r="T521" s="666"/>
      <c r="U521" s="666"/>
      <c r="V521" s="666"/>
      <c r="W521" s="60"/>
      <c r="X521" s="60" t="s">
        <v>2064</v>
      </c>
      <c r="Y521" s="60" t="s">
        <v>194</v>
      </c>
    </row>
    <row r="522" spans="1:25" x14ac:dyDescent="0.2">
      <c r="A522" s="47" t="s">
        <v>124</v>
      </c>
      <c r="B522" s="47"/>
      <c r="C522" s="47"/>
      <c r="D522" s="45" t="s">
        <v>183</v>
      </c>
      <c r="E522" s="45"/>
      <c r="F522" s="45"/>
      <c r="G522" s="47" t="s">
        <v>1714</v>
      </c>
      <c r="H522" s="666"/>
      <c r="I522" s="666"/>
      <c r="J522" s="666"/>
      <c r="K522" s="666"/>
      <c r="L522" s="666"/>
      <c r="M522" s="666"/>
      <c r="N522" s="666">
        <v>10000</v>
      </c>
      <c r="O522" s="666"/>
      <c r="P522" s="666"/>
      <c r="Q522" s="666"/>
      <c r="R522" s="666">
        <v>10000</v>
      </c>
      <c r="S522" s="666"/>
      <c r="T522" s="666"/>
      <c r="U522" s="666"/>
      <c r="V522" s="666"/>
      <c r="W522" s="60"/>
      <c r="X522" s="60" t="s">
        <v>82</v>
      </c>
      <c r="Y522" s="60" t="s">
        <v>86</v>
      </c>
    </row>
    <row r="523" spans="1:25" x14ac:dyDescent="0.2">
      <c r="A523" s="47" t="s">
        <v>124</v>
      </c>
      <c r="B523" s="47"/>
      <c r="C523" s="47"/>
      <c r="D523" s="45" t="s">
        <v>174</v>
      </c>
      <c r="E523" s="45"/>
      <c r="F523" s="45"/>
      <c r="G523" s="47" t="s">
        <v>1739</v>
      </c>
      <c r="H523" s="666"/>
      <c r="I523" s="666"/>
      <c r="J523" s="666"/>
      <c r="K523" s="666"/>
      <c r="L523" s="666"/>
      <c r="M523" s="666"/>
      <c r="N523" s="666">
        <v>30000</v>
      </c>
      <c r="O523" s="666"/>
      <c r="P523" s="666"/>
      <c r="Q523" s="666"/>
      <c r="R523" s="666">
        <v>30000</v>
      </c>
      <c r="S523" s="666"/>
      <c r="T523" s="666"/>
      <c r="U523" s="666"/>
      <c r="V523" s="666"/>
      <c r="W523" s="60"/>
      <c r="X523" s="60" t="s">
        <v>82</v>
      </c>
      <c r="Y523" s="60" t="s">
        <v>86</v>
      </c>
    </row>
    <row r="524" spans="1:25" x14ac:dyDescent="0.2">
      <c r="A524" s="47" t="s">
        <v>124</v>
      </c>
      <c r="B524" s="47"/>
      <c r="C524" s="47"/>
      <c r="D524" s="45" t="s">
        <v>166</v>
      </c>
      <c r="E524" s="45"/>
      <c r="F524" s="45"/>
      <c r="G524" s="47" t="s">
        <v>1193</v>
      </c>
      <c r="H524" s="666"/>
      <c r="I524" s="666"/>
      <c r="J524" s="666"/>
      <c r="K524" s="666"/>
      <c r="L524" s="666"/>
      <c r="M524" s="666"/>
      <c r="N524" s="666">
        <v>50000</v>
      </c>
      <c r="O524" s="666"/>
      <c r="P524" s="666"/>
      <c r="Q524" s="666"/>
      <c r="R524" s="666">
        <v>50000</v>
      </c>
      <c r="S524" s="666"/>
      <c r="T524" s="666"/>
      <c r="U524" s="666"/>
      <c r="V524" s="666"/>
      <c r="W524" s="60"/>
      <c r="X524" s="60" t="s">
        <v>82</v>
      </c>
      <c r="Y524" s="60" t="s">
        <v>86</v>
      </c>
    </row>
    <row r="525" spans="1:25" x14ac:dyDescent="0.2">
      <c r="A525" s="47" t="s">
        <v>124</v>
      </c>
      <c r="B525" s="47"/>
      <c r="C525" s="47"/>
      <c r="D525" s="45" t="s">
        <v>175</v>
      </c>
      <c r="E525" s="45"/>
      <c r="F525" s="45"/>
      <c r="G525" s="47" t="s">
        <v>176</v>
      </c>
      <c r="H525" s="666">
        <v>8150000</v>
      </c>
      <c r="I525" s="666"/>
      <c r="J525" s="666"/>
      <c r="K525" s="666"/>
      <c r="L525" s="666"/>
      <c r="M525" s="666"/>
      <c r="N525" s="666">
        <v>11149100</v>
      </c>
      <c r="O525" s="666"/>
      <c r="P525" s="666"/>
      <c r="Q525" s="666"/>
      <c r="R525" s="666">
        <v>40000</v>
      </c>
      <c r="S525" s="666"/>
      <c r="T525" s="666"/>
      <c r="U525" s="666"/>
      <c r="V525" s="666"/>
      <c r="W525" s="60"/>
      <c r="X525" s="60" t="s">
        <v>2065</v>
      </c>
      <c r="Y525" s="60" t="s">
        <v>2066</v>
      </c>
    </row>
    <row r="526" spans="1:25" x14ac:dyDescent="0.2">
      <c r="A526" s="47" t="s">
        <v>124</v>
      </c>
      <c r="B526" s="47"/>
      <c r="C526" s="47"/>
      <c r="D526" s="45" t="s">
        <v>170</v>
      </c>
      <c r="E526" s="45"/>
      <c r="F526" s="45"/>
      <c r="G526" s="47" t="s">
        <v>171</v>
      </c>
      <c r="H526" s="666">
        <v>19034700</v>
      </c>
      <c r="I526" s="666"/>
      <c r="J526" s="666"/>
      <c r="K526" s="666"/>
      <c r="L526" s="666"/>
      <c r="M526" s="666"/>
      <c r="N526" s="666">
        <v>26046100</v>
      </c>
      <c r="O526" s="666"/>
      <c r="P526" s="666"/>
      <c r="Q526" s="666"/>
      <c r="R526" s="666"/>
      <c r="S526" s="666"/>
      <c r="T526" s="666"/>
      <c r="U526" s="666"/>
      <c r="V526" s="666"/>
      <c r="W526" s="60"/>
      <c r="X526" s="60" t="s">
        <v>143</v>
      </c>
      <c r="Y526" s="60" t="s">
        <v>143</v>
      </c>
    </row>
    <row r="527" spans="1:25" x14ac:dyDescent="0.2">
      <c r="A527" s="47" t="s">
        <v>124</v>
      </c>
      <c r="B527" s="47"/>
      <c r="C527" s="47"/>
      <c r="D527" s="45" t="s">
        <v>1202</v>
      </c>
      <c r="E527" s="45"/>
      <c r="F527" s="45"/>
      <c r="G527" s="47" t="s">
        <v>1203</v>
      </c>
      <c r="H527" s="666">
        <v>100000</v>
      </c>
      <c r="I527" s="666"/>
      <c r="J527" s="666"/>
      <c r="K527" s="666"/>
      <c r="L527" s="666"/>
      <c r="M527" s="666"/>
      <c r="N527" s="666">
        <v>100000</v>
      </c>
      <c r="O527" s="666"/>
      <c r="P527" s="666"/>
      <c r="Q527" s="666"/>
      <c r="R527" s="666"/>
      <c r="S527" s="666"/>
      <c r="T527" s="666"/>
      <c r="U527" s="666"/>
      <c r="V527" s="666"/>
      <c r="W527" s="60"/>
      <c r="X527" s="60" t="s">
        <v>143</v>
      </c>
      <c r="Y527" s="60" t="s">
        <v>143</v>
      </c>
    </row>
    <row r="528" spans="1:25" x14ac:dyDescent="0.2">
      <c r="A528" s="47" t="s">
        <v>124</v>
      </c>
      <c r="B528" s="47"/>
      <c r="C528" s="47"/>
      <c r="D528" s="45" t="s">
        <v>227</v>
      </c>
      <c r="E528" s="45"/>
      <c r="F528" s="45"/>
      <c r="G528" s="47" t="s">
        <v>1677</v>
      </c>
      <c r="H528" s="666"/>
      <c r="I528" s="666"/>
      <c r="J528" s="666"/>
      <c r="K528" s="666"/>
      <c r="L528" s="666"/>
      <c r="M528" s="666"/>
      <c r="N528" s="666">
        <v>130000</v>
      </c>
      <c r="O528" s="666"/>
      <c r="P528" s="666"/>
      <c r="Q528" s="666"/>
      <c r="R528" s="666">
        <v>115609.92</v>
      </c>
      <c r="S528" s="666"/>
      <c r="T528" s="666"/>
      <c r="U528" s="666"/>
      <c r="V528" s="666"/>
      <c r="W528" s="60"/>
      <c r="X528" s="60" t="s">
        <v>82</v>
      </c>
      <c r="Y528" s="60" t="s">
        <v>2067</v>
      </c>
    </row>
    <row r="529" spans="1:25" x14ac:dyDescent="0.2">
      <c r="A529" s="47" t="s">
        <v>124</v>
      </c>
      <c r="B529" s="47"/>
      <c r="C529" s="47"/>
      <c r="D529" s="45" t="s">
        <v>326</v>
      </c>
      <c r="E529" s="45"/>
      <c r="F529" s="45"/>
      <c r="G529" s="47" t="s">
        <v>2068</v>
      </c>
      <c r="H529" s="666">
        <v>4200000</v>
      </c>
      <c r="I529" s="666"/>
      <c r="J529" s="666"/>
      <c r="K529" s="666"/>
      <c r="L529" s="666"/>
      <c r="M529" s="666"/>
      <c r="N529" s="666">
        <v>1300000</v>
      </c>
      <c r="O529" s="666"/>
      <c r="P529" s="666"/>
      <c r="Q529" s="666"/>
      <c r="R529" s="666"/>
      <c r="S529" s="666"/>
      <c r="T529" s="666"/>
      <c r="U529" s="666"/>
      <c r="V529" s="666"/>
      <c r="W529" s="60"/>
      <c r="X529" s="60" t="s">
        <v>143</v>
      </c>
      <c r="Y529" s="60" t="s">
        <v>143</v>
      </c>
    </row>
    <row r="530" spans="1:25" x14ac:dyDescent="0.2">
      <c r="A530" s="61" t="s">
        <v>124</v>
      </c>
      <c r="B530" s="61"/>
      <c r="C530" s="61"/>
      <c r="D530" s="61" t="s">
        <v>1664</v>
      </c>
      <c r="E530" s="61"/>
      <c r="F530" s="61"/>
      <c r="G530" s="61"/>
      <c r="H530" s="667">
        <v>32184700</v>
      </c>
      <c r="I530" s="667"/>
      <c r="J530" s="667"/>
      <c r="K530" s="667"/>
      <c r="L530" s="667"/>
      <c r="M530" s="667"/>
      <c r="N530" s="667">
        <v>39754200</v>
      </c>
      <c r="O530" s="667"/>
      <c r="P530" s="667"/>
      <c r="Q530" s="667"/>
      <c r="R530" s="667">
        <v>1184532</v>
      </c>
      <c r="S530" s="667"/>
      <c r="T530" s="667"/>
      <c r="U530" s="667"/>
      <c r="V530" s="667"/>
      <c r="W530" s="62"/>
      <c r="X530" s="62" t="s">
        <v>2069</v>
      </c>
      <c r="Y530" s="62" t="s">
        <v>2070</v>
      </c>
    </row>
    <row r="531" spans="1:25" ht="14.25" thickBot="1" x14ac:dyDescent="0.25">
      <c r="A531" s="406" t="s">
        <v>327</v>
      </c>
      <c r="B531" s="406"/>
      <c r="C531" s="406"/>
      <c r="D531" s="406"/>
      <c r="E531" s="406"/>
      <c r="F531" s="406"/>
      <c r="G531" s="406"/>
      <c r="H531" s="668">
        <v>1133419700</v>
      </c>
      <c r="I531" s="668"/>
      <c r="J531" s="668"/>
      <c r="K531" s="668"/>
      <c r="L531" s="668"/>
      <c r="M531" s="668"/>
      <c r="N531" s="668">
        <v>1716049100</v>
      </c>
      <c r="O531" s="668"/>
      <c r="P531" s="668"/>
      <c r="Q531" s="668"/>
      <c r="R531" s="668">
        <v>1984733929.29</v>
      </c>
      <c r="S531" s="668"/>
      <c r="T531" s="668"/>
      <c r="U531" s="668"/>
      <c r="V531" s="668"/>
      <c r="W531" s="407"/>
      <c r="X531" s="407" t="s">
        <v>2071</v>
      </c>
      <c r="Y531" s="407" t="s">
        <v>2072</v>
      </c>
    </row>
    <row r="532" spans="1:25" ht="16.5" x14ac:dyDescent="0.2">
      <c r="A532" s="56" t="s">
        <v>328</v>
      </c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</row>
    <row r="533" spans="1:25" x14ac:dyDescent="0.2">
      <c r="A533" s="404" t="s">
        <v>329</v>
      </c>
      <c r="B533" s="404"/>
      <c r="C533" s="404"/>
      <c r="D533" s="404"/>
      <c r="E533" s="404"/>
      <c r="F533" s="404"/>
      <c r="G533" s="404"/>
      <c r="H533" s="405" t="s">
        <v>58</v>
      </c>
      <c r="I533" s="405"/>
      <c r="J533" s="405"/>
      <c r="K533" s="405"/>
      <c r="L533" s="405"/>
      <c r="M533" s="405" t="s">
        <v>58</v>
      </c>
      <c r="N533" s="405"/>
      <c r="O533" s="405"/>
      <c r="P533" s="405"/>
      <c r="Q533" s="405" t="s">
        <v>59</v>
      </c>
      <c r="R533" s="405"/>
      <c r="S533" s="405"/>
      <c r="T533" s="405"/>
      <c r="U533" s="405"/>
      <c r="V533" s="405" t="s">
        <v>60</v>
      </c>
      <c r="W533" s="405"/>
      <c r="X533" s="405" t="s">
        <v>61</v>
      </c>
      <c r="Y533" s="405" t="s">
        <v>62</v>
      </c>
    </row>
    <row r="534" spans="1:25" x14ac:dyDescent="0.2">
      <c r="A534" s="57" t="s">
        <v>44</v>
      </c>
      <c r="B534" s="57"/>
      <c r="C534" s="57"/>
      <c r="D534" s="57"/>
      <c r="E534" s="57"/>
      <c r="F534" s="57"/>
      <c r="G534" s="57"/>
      <c r="H534" s="58"/>
      <c r="I534" s="58"/>
      <c r="J534" s="58"/>
      <c r="K534" s="58"/>
      <c r="L534" s="58"/>
      <c r="M534" s="58" t="s">
        <v>65</v>
      </c>
      <c r="N534" s="58"/>
      <c r="O534" s="58"/>
      <c r="P534" s="58"/>
      <c r="Q534" s="58" t="s">
        <v>66</v>
      </c>
      <c r="R534" s="58"/>
      <c r="S534" s="58"/>
      <c r="T534" s="58"/>
      <c r="U534" s="58"/>
      <c r="V534" s="58" t="s">
        <v>67</v>
      </c>
      <c r="W534" s="58"/>
      <c r="X534" s="58"/>
      <c r="Y534" s="58"/>
    </row>
    <row r="535" spans="1:25" x14ac:dyDescent="0.2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</row>
    <row r="536" spans="1:25" x14ac:dyDescent="0.2">
      <c r="A536" s="408" t="s">
        <v>330</v>
      </c>
      <c r="B536" s="408"/>
      <c r="C536" s="408"/>
      <c r="D536" s="408"/>
      <c r="E536" s="408"/>
      <c r="F536" s="408"/>
      <c r="G536" s="408"/>
      <c r="H536" s="408"/>
      <c r="I536" s="408"/>
      <c r="J536" s="408"/>
      <c r="K536" s="408"/>
      <c r="L536" s="408"/>
      <c r="M536" s="408"/>
      <c r="N536" s="408"/>
      <c r="O536" s="408"/>
      <c r="P536" s="408"/>
      <c r="Q536" s="408"/>
      <c r="R536" s="408"/>
      <c r="S536" s="408"/>
      <c r="T536" s="408"/>
      <c r="U536" s="408"/>
      <c r="V536" s="408"/>
      <c r="W536" s="408"/>
      <c r="X536" s="408"/>
      <c r="Y536" s="408"/>
    </row>
    <row r="537" spans="1:25" x14ac:dyDescent="0.2">
      <c r="A537" s="49"/>
      <c r="B537" s="49"/>
      <c r="C537" s="47" t="s">
        <v>1344</v>
      </c>
      <c r="D537" s="47"/>
      <c r="E537" s="47"/>
      <c r="F537" s="47"/>
      <c r="G537" s="47"/>
      <c r="H537" s="666"/>
      <c r="I537" s="666"/>
      <c r="J537" s="666"/>
      <c r="K537" s="666"/>
      <c r="L537" s="666"/>
      <c r="M537" s="666"/>
      <c r="N537" s="666"/>
      <c r="O537" s="666"/>
      <c r="P537" s="666"/>
      <c r="Q537" s="666"/>
      <c r="R537" s="666"/>
      <c r="S537" s="666"/>
      <c r="T537" s="666"/>
      <c r="U537" s="666"/>
      <c r="V537" s="666"/>
      <c r="W537" s="60"/>
      <c r="X537" s="60" t="s">
        <v>82</v>
      </c>
      <c r="Y537" s="60" t="s">
        <v>82</v>
      </c>
    </row>
    <row r="538" spans="1:25" x14ac:dyDescent="0.2">
      <c r="A538" s="49"/>
      <c r="B538" s="49"/>
      <c r="C538" s="47" t="s">
        <v>1345</v>
      </c>
      <c r="D538" s="47"/>
      <c r="E538" s="47"/>
      <c r="F538" s="47"/>
      <c r="G538" s="47"/>
      <c r="H538" s="666"/>
      <c r="I538" s="666"/>
      <c r="J538" s="666"/>
      <c r="K538" s="666"/>
      <c r="L538" s="666"/>
      <c r="M538" s="666"/>
      <c r="N538" s="666"/>
      <c r="O538" s="666"/>
      <c r="P538" s="666"/>
      <c r="Q538" s="666"/>
      <c r="R538" s="666"/>
      <c r="S538" s="666"/>
      <c r="T538" s="666"/>
      <c r="U538" s="666"/>
      <c r="V538" s="666"/>
      <c r="W538" s="60"/>
      <c r="X538" s="60" t="s">
        <v>82</v>
      </c>
      <c r="Y538" s="60" t="s">
        <v>82</v>
      </c>
    </row>
    <row r="539" spans="1:25" x14ac:dyDescent="0.2">
      <c r="A539" s="49"/>
      <c r="B539" s="49"/>
      <c r="C539" s="47" t="s">
        <v>1346</v>
      </c>
      <c r="D539" s="47"/>
      <c r="E539" s="47"/>
      <c r="F539" s="47"/>
      <c r="G539" s="47"/>
      <c r="H539" s="666"/>
      <c r="I539" s="666"/>
      <c r="J539" s="666"/>
      <c r="K539" s="666"/>
      <c r="L539" s="666"/>
      <c r="M539" s="666"/>
      <c r="N539" s="666"/>
      <c r="O539" s="666"/>
      <c r="P539" s="666"/>
      <c r="Q539" s="666"/>
      <c r="R539" s="666"/>
      <c r="S539" s="666"/>
      <c r="T539" s="666"/>
      <c r="U539" s="666"/>
      <c r="V539" s="666"/>
      <c r="W539" s="60"/>
      <c r="X539" s="60" t="s">
        <v>82</v>
      </c>
      <c r="Y539" s="60" t="s">
        <v>82</v>
      </c>
    </row>
    <row r="540" spans="1:25" x14ac:dyDescent="0.2">
      <c r="A540" s="49"/>
      <c r="B540" s="49"/>
      <c r="C540" s="47" t="s">
        <v>1347</v>
      </c>
      <c r="D540" s="47"/>
      <c r="E540" s="47"/>
      <c r="F540" s="47"/>
      <c r="G540" s="47"/>
      <c r="H540" s="666"/>
      <c r="I540" s="666"/>
      <c r="J540" s="666"/>
      <c r="K540" s="666"/>
      <c r="L540" s="666"/>
      <c r="M540" s="666"/>
      <c r="N540" s="666"/>
      <c r="O540" s="666"/>
      <c r="P540" s="666"/>
      <c r="Q540" s="666"/>
      <c r="R540" s="666"/>
      <c r="S540" s="666"/>
      <c r="T540" s="666"/>
      <c r="U540" s="666"/>
      <c r="V540" s="666"/>
      <c r="W540" s="60"/>
      <c r="X540" s="60" t="s">
        <v>82</v>
      </c>
      <c r="Y540" s="60" t="s">
        <v>82</v>
      </c>
    </row>
    <row r="541" spans="1:25" ht="24.95" customHeight="1" x14ac:dyDescent="0.2">
      <c r="A541" s="49"/>
      <c r="B541" s="49"/>
      <c r="C541" s="670" t="s">
        <v>2073</v>
      </c>
      <c r="D541" s="670"/>
      <c r="E541" s="670"/>
      <c r="F541" s="670"/>
      <c r="G541" s="670"/>
      <c r="H541" s="666">
        <v>342101000</v>
      </c>
      <c r="I541" s="666"/>
      <c r="J541" s="666"/>
      <c r="K541" s="666"/>
      <c r="L541" s="666"/>
      <c r="M541" s="666"/>
      <c r="N541" s="666">
        <v>586865700</v>
      </c>
      <c r="O541" s="666"/>
      <c r="P541" s="666"/>
      <c r="Q541" s="666"/>
      <c r="R541" s="666">
        <v>12143249.140000001</v>
      </c>
      <c r="S541" s="666"/>
      <c r="T541" s="666"/>
      <c r="U541" s="666"/>
      <c r="V541" s="666"/>
      <c r="W541" s="60"/>
      <c r="X541" s="60" t="s">
        <v>1597</v>
      </c>
      <c r="Y541" s="60" t="s">
        <v>1327</v>
      </c>
    </row>
    <row r="542" spans="1:25" x14ac:dyDescent="0.2">
      <c r="A542" s="49"/>
      <c r="B542" s="49"/>
      <c r="C542" s="47" t="s">
        <v>1348</v>
      </c>
      <c r="D542" s="47"/>
      <c r="E542" s="47"/>
      <c r="F542" s="47"/>
      <c r="G542" s="47"/>
      <c r="H542" s="666"/>
      <c r="I542" s="666"/>
      <c r="J542" s="666"/>
      <c r="K542" s="666"/>
      <c r="L542" s="666"/>
      <c r="M542" s="666"/>
      <c r="N542" s="666"/>
      <c r="O542" s="666"/>
      <c r="P542" s="666"/>
      <c r="Q542" s="666"/>
      <c r="R542" s="666">
        <v>114619953.73999999</v>
      </c>
      <c r="S542" s="666"/>
      <c r="T542" s="666"/>
      <c r="U542" s="666"/>
      <c r="V542" s="666"/>
      <c r="W542" s="60"/>
      <c r="X542" s="60" t="s">
        <v>82</v>
      </c>
      <c r="Y542" s="60" t="s">
        <v>82</v>
      </c>
    </row>
    <row r="543" spans="1:25" x14ac:dyDescent="0.2">
      <c r="A543" s="49"/>
      <c r="B543" s="49"/>
      <c r="C543" s="47" t="s">
        <v>1349</v>
      </c>
      <c r="D543" s="47"/>
      <c r="E543" s="47"/>
      <c r="F543" s="47"/>
      <c r="G543" s="47"/>
      <c r="H543" s="666"/>
      <c r="I543" s="666"/>
      <c r="J543" s="666"/>
      <c r="K543" s="666"/>
      <c r="L543" s="666"/>
      <c r="M543" s="666"/>
      <c r="N543" s="666"/>
      <c r="O543" s="666"/>
      <c r="P543" s="666"/>
      <c r="Q543" s="666"/>
      <c r="R543" s="669">
        <v>-116990415.42</v>
      </c>
      <c r="S543" s="669"/>
      <c r="T543" s="669"/>
      <c r="U543" s="669"/>
      <c r="V543" s="669"/>
      <c r="W543" s="60"/>
      <c r="X543" s="60" t="s">
        <v>82</v>
      </c>
      <c r="Y543" s="60" t="s">
        <v>82</v>
      </c>
    </row>
    <row r="544" spans="1:25" x14ac:dyDescent="0.2">
      <c r="A544" s="408" t="s">
        <v>331</v>
      </c>
      <c r="B544" s="408"/>
      <c r="C544" s="408"/>
      <c r="D544" s="408"/>
      <c r="E544" s="408"/>
      <c r="F544" s="408"/>
      <c r="G544" s="408"/>
      <c r="H544" s="408"/>
      <c r="I544" s="408"/>
      <c r="J544" s="408"/>
      <c r="K544" s="408"/>
      <c r="L544" s="408"/>
      <c r="M544" s="408"/>
      <c r="N544" s="408"/>
      <c r="O544" s="408"/>
      <c r="P544" s="408"/>
      <c r="Q544" s="408"/>
      <c r="R544" s="408"/>
      <c r="S544" s="408"/>
      <c r="T544" s="408"/>
      <c r="U544" s="408"/>
      <c r="V544" s="408"/>
      <c r="W544" s="408"/>
      <c r="X544" s="408"/>
      <c r="Y544" s="408"/>
    </row>
    <row r="545" spans="1:25" x14ac:dyDescent="0.2">
      <c r="A545" s="49"/>
      <c r="B545" s="49"/>
      <c r="C545" s="47" t="s">
        <v>1350</v>
      </c>
      <c r="D545" s="47"/>
      <c r="E545" s="47"/>
      <c r="F545" s="47"/>
      <c r="G545" s="47"/>
      <c r="H545" s="666"/>
      <c r="I545" s="666"/>
      <c r="J545" s="666"/>
      <c r="K545" s="666"/>
      <c r="L545" s="666"/>
      <c r="M545" s="666"/>
      <c r="N545" s="666"/>
      <c r="O545" s="666"/>
      <c r="P545" s="666"/>
      <c r="Q545" s="666"/>
      <c r="R545" s="666"/>
      <c r="S545" s="666"/>
      <c r="T545" s="666"/>
      <c r="U545" s="666"/>
      <c r="V545" s="666"/>
      <c r="W545" s="60"/>
      <c r="X545" s="60" t="s">
        <v>82</v>
      </c>
      <c r="Y545" s="60" t="s">
        <v>82</v>
      </c>
    </row>
    <row r="546" spans="1:25" x14ac:dyDescent="0.2">
      <c r="A546" s="49"/>
      <c r="B546" s="49"/>
      <c r="C546" s="47" t="s">
        <v>1351</v>
      </c>
      <c r="D546" s="47"/>
      <c r="E546" s="47"/>
      <c r="F546" s="47"/>
      <c r="G546" s="47"/>
      <c r="H546" s="666"/>
      <c r="I546" s="666"/>
      <c r="J546" s="666"/>
      <c r="K546" s="666"/>
      <c r="L546" s="666"/>
      <c r="M546" s="666"/>
      <c r="N546" s="666"/>
      <c r="O546" s="666"/>
      <c r="P546" s="666"/>
      <c r="Q546" s="666"/>
      <c r="R546" s="666"/>
      <c r="S546" s="666"/>
      <c r="T546" s="666"/>
      <c r="U546" s="666"/>
      <c r="V546" s="666"/>
      <c r="W546" s="60"/>
      <c r="X546" s="60" t="s">
        <v>82</v>
      </c>
      <c r="Y546" s="60" t="s">
        <v>82</v>
      </c>
    </row>
    <row r="547" spans="1:25" x14ac:dyDescent="0.2">
      <c r="A547" s="49"/>
      <c r="B547" s="49"/>
      <c r="C547" s="47" t="s">
        <v>1352</v>
      </c>
      <c r="D547" s="47"/>
      <c r="E547" s="47"/>
      <c r="F547" s="47"/>
      <c r="G547" s="47"/>
      <c r="H547" s="666"/>
      <c r="I547" s="666"/>
      <c r="J547" s="666"/>
      <c r="K547" s="666"/>
      <c r="L547" s="666"/>
      <c r="M547" s="666"/>
      <c r="N547" s="666"/>
      <c r="O547" s="666"/>
      <c r="P547" s="666"/>
      <c r="Q547" s="666"/>
      <c r="R547" s="666"/>
      <c r="S547" s="666"/>
      <c r="T547" s="666"/>
      <c r="U547" s="666"/>
      <c r="V547" s="666"/>
      <c r="W547" s="60"/>
      <c r="X547" s="60" t="s">
        <v>82</v>
      </c>
      <c r="Y547" s="60" t="s">
        <v>82</v>
      </c>
    </row>
    <row r="548" spans="1:25" x14ac:dyDescent="0.2">
      <c r="A548" s="49"/>
      <c r="B548" s="49"/>
      <c r="C548" s="47" t="s">
        <v>1353</v>
      </c>
      <c r="D548" s="47"/>
      <c r="E548" s="47"/>
      <c r="F548" s="47"/>
      <c r="G548" s="47"/>
      <c r="H548" s="666"/>
      <c r="I548" s="666"/>
      <c r="J548" s="666"/>
      <c r="K548" s="666"/>
      <c r="L548" s="666"/>
      <c r="M548" s="666"/>
      <c r="N548" s="666"/>
      <c r="O548" s="666"/>
      <c r="P548" s="666"/>
      <c r="Q548" s="666"/>
      <c r="R548" s="666"/>
      <c r="S548" s="666"/>
      <c r="T548" s="666"/>
      <c r="U548" s="666"/>
      <c r="V548" s="666"/>
      <c r="W548" s="60"/>
      <c r="X548" s="60" t="s">
        <v>82</v>
      </c>
      <c r="Y548" s="60" t="s">
        <v>82</v>
      </c>
    </row>
    <row r="549" spans="1:25" x14ac:dyDescent="0.2">
      <c r="A549" s="49"/>
      <c r="B549" s="49"/>
      <c r="C549" s="47" t="s">
        <v>1354</v>
      </c>
      <c r="D549" s="47"/>
      <c r="E549" s="47"/>
      <c r="F549" s="47"/>
      <c r="G549" s="47"/>
      <c r="H549" s="666"/>
      <c r="I549" s="666"/>
      <c r="J549" s="666"/>
      <c r="K549" s="666"/>
      <c r="L549" s="666"/>
      <c r="M549" s="666"/>
      <c r="N549" s="666"/>
      <c r="O549" s="666"/>
      <c r="P549" s="666"/>
      <c r="Q549" s="666"/>
      <c r="R549" s="666"/>
      <c r="S549" s="666"/>
      <c r="T549" s="666"/>
      <c r="U549" s="666"/>
      <c r="V549" s="666"/>
      <c r="W549" s="60"/>
      <c r="X549" s="60" t="s">
        <v>82</v>
      </c>
      <c r="Y549" s="60" t="s">
        <v>82</v>
      </c>
    </row>
    <row r="550" spans="1:25" x14ac:dyDescent="0.2">
      <c r="A550" s="49"/>
      <c r="B550" s="49"/>
      <c r="C550" s="47" t="s">
        <v>1355</v>
      </c>
      <c r="D550" s="47"/>
      <c r="E550" s="47"/>
      <c r="F550" s="47"/>
      <c r="G550" s="47"/>
      <c r="H550" s="666"/>
      <c r="I550" s="666"/>
      <c r="J550" s="666"/>
      <c r="K550" s="666"/>
      <c r="L550" s="666"/>
      <c r="M550" s="666"/>
      <c r="N550" s="666"/>
      <c r="O550" s="666"/>
      <c r="P550" s="666"/>
      <c r="Q550" s="666"/>
      <c r="R550" s="666"/>
      <c r="S550" s="666"/>
      <c r="T550" s="666"/>
      <c r="U550" s="666"/>
      <c r="V550" s="666"/>
      <c r="W550" s="60"/>
      <c r="X550" s="60" t="s">
        <v>82</v>
      </c>
      <c r="Y550" s="60" t="s">
        <v>82</v>
      </c>
    </row>
    <row r="551" spans="1:25" x14ac:dyDescent="0.2">
      <c r="A551" s="49"/>
      <c r="B551" s="49"/>
      <c r="C551" s="47" t="s">
        <v>1356</v>
      </c>
      <c r="D551" s="47"/>
      <c r="E551" s="47"/>
      <c r="F551" s="47"/>
      <c r="G551" s="47"/>
      <c r="H551" s="666"/>
      <c r="I551" s="666"/>
      <c r="J551" s="666"/>
      <c r="K551" s="666"/>
      <c r="L551" s="666"/>
      <c r="M551" s="666"/>
      <c r="N551" s="666"/>
      <c r="O551" s="666"/>
      <c r="P551" s="666"/>
      <c r="Q551" s="666"/>
      <c r="R551" s="666"/>
      <c r="S551" s="666"/>
      <c r="T551" s="666"/>
      <c r="U551" s="666"/>
      <c r="V551" s="666"/>
      <c r="W551" s="60"/>
      <c r="X551" s="60" t="s">
        <v>82</v>
      </c>
      <c r="Y551" s="60" t="s">
        <v>82</v>
      </c>
    </row>
    <row r="552" spans="1:25" x14ac:dyDescent="0.2">
      <c r="A552" s="408" t="s">
        <v>332</v>
      </c>
      <c r="B552" s="408"/>
      <c r="C552" s="408"/>
      <c r="D552" s="408"/>
      <c r="E552" s="408"/>
      <c r="F552" s="408"/>
      <c r="G552" s="408"/>
      <c r="H552" s="408"/>
      <c r="I552" s="408"/>
      <c r="J552" s="408"/>
      <c r="K552" s="408"/>
      <c r="L552" s="408"/>
      <c r="M552" s="408"/>
      <c r="N552" s="408"/>
      <c r="O552" s="408"/>
      <c r="P552" s="408"/>
      <c r="Q552" s="408"/>
      <c r="R552" s="408"/>
      <c r="S552" s="408"/>
      <c r="T552" s="408"/>
      <c r="U552" s="408"/>
      <c r="V552" s="408"/>
      <c r="W552" s="408"/>
      <c r="X552" s="408"/>
      <c r="Y552" s="408"/>
    </row>
    <row r="553" spans="1:25" x14ac:dyDescent="0.2">
      <c r="A553" s="49"/>
      <c r="B553" s="49"/>
      <c r="C553" s="47" t="s">
        <v>1344</v>
      </c>
      <c r="D553" s="47"/>
      <c r="E553" s="47"/>
      <c r="F553" s="47"/>
      <c r="G553" s="47"/>
      <c r="H553" s="666"/>
      <c r="I553" s="666"/>
      <c r="J553" s="666"/>
      <c r="K553" s="666"/>
      <c r="L553" s="666"/>
      <c r="M553" s="666"/>
      <c r="N553" s="666"/>
      <c r="O553" s="666"/>
      <c r="P553" s="666"/>
      <c r="Q553" s="666"/>
      <c r="R553" s="666"/>
      <c r="S553" s="666"/>
      <c r="T553" s="666"/>
      <c r="U553" s="666"/>
      <c r="V553" s="666"/>
      <c r="W553" s="60"/>
      <c r="X553" s="60" t="s">
        <v>82</v>
      </c>
      <c r="Y553" s="60" t="s">
        <v>82</v>
      </c>
    </row>
    <row r="554" spans="1:25" x14ac:dyDescent="0.2">
      <c r="A554" s="49"/>
      <c r="B554" s="49"/>
      <c r="C554" s="47" t="s">
        <v>1357</v>
      </c>
      <c r="D554" s="47"/>
      <c r="E554" s="47"/>
      <c r="F554" s="47"/>
      <c r="G554" s="47"/>
      <c r="H554" s="666"/>
      <c r="I554" s="666"/>
      <c r="J554" s="666"/>
      <c r="K554" s="666"/>
      <c r="L554" s="666"/>
      <c r="M554" s="666"/>
      <c r="N554" s="666"/>
      <c r="O554" s="666"/>
      <c r="P554" s="666"/>
      <c r="Q554" s="666"/>
      <c r="R554" s="666"/>
      <c r="S554" s="666"/>
      <c r="T554" s="666"/>
      <c r="U554" s="666"/>
      <c r="V554" s="666"/>
      <c r="W554" s="60"/>
      <c r="X554" s="60" t="s">
        <v>82</v>
      </c>
      <c r="Y554" s="60" t="s">
        <v>82</v>
      </c>
    </row>
    <row r="555" spans="1:25" x14ac:dyDescent="0.2">
      <c r="A555" s="49"/>
      <c r="B555" s="49"/>
      <c r="C555" s="47" t="s">
        <v>1346</v>
      </c>
      <c r="D555" s="47"/>
      <c r="E555" s="47"/>
      <c r="F555" s="47"/>
      <c r="G555" s="47"/>
      <c r="H555" s="666"/>
      <c r="I555" s="666"/>
      <c r="J555" s="666"/>
      <c r="K555" s="666"/>
      <c r="L555" s="666"/>
      <c r="M555" s="666"/>
      <c r="N555" s="666"/>
      <c r="O555" s="666"/>
      <c r="P555" s="666"/>
      <c r="Q555" s="666"/>
      <c r="R555" s="666"/>
      <c r="S555" s="666"/>
      <c r="T555" s="666"/>
      <c r="U555" s="666"/>
      <c r="V555" s="666"/>
      <c r="W555" s="60"/>
      <c r="X555" s="60" t="s">
        <v>82</v>
      </c>
      <c r="Y555" s="60" t="s">
        <v>82</v>
      </c>
    </row>
    <row r="556" spans="1:25" x14ac:dyDescent="0.2">
      <c r="A556" s="49"/>
      <c r="B556" s="49"/>
      <c r="C556" s="47" t="s">
        <v>1347</v>
      </c>
      <c r="D556" s="47"/>
      <c r="E556" s="47"/>
      <c r="F556" s="47"/>
      <c r="G556" s="47"/>
      <c r="H556" s="666"/>
      <c r="I556" s="666"/>
      <c r="J556" s="666"/>
      <c r="K556" s="666"/>
      <c r="L556" s="666"/>
      <c r="M556" s="666"/>
      <c r="N556" s="666"/>
      <c r="O556" s="666"/>
      <c r="P556" s="666"/>
      <c r="Q556" s="666"/>
      <c r="R556" s="666"/>
      <c r="S556" s="666"/>
      <c r="T556" s="666"/>
      <c r="U556" s="666"/>
      <c r="V556" s="666"/>
      <c r="W556" s="60"/>
      <c r="X556" s="60" t="s">
        <v>82</v>
      </c>
      <c r="Y556" s="60" t="s">
        <v>82</v>
      </c>
    </row>
    <row r="557" spans="1:25" ht="24.95" customHeight="1" x14ac:dyDescent="0.2">
      <c r="A557" s="49"/>
      <c r="B557" s="49"/>
      <c r="C557" s="670" t="s">
        <v>2074</v>
      </c>
      <c r="D557" s="670"/>
      <c r="E557" s="670"/>
      <c r="F557" s="670"/>
      <c r="G557" s="670"/>
      <c r="H557" s="666"/>
      <c r="I557" s="666"/>
      <c r="J557" s="666"/>
      <c r="K557" s="666"/>
      <c r="L557" s="666"/>
      <c r="M557" s="666"/>
      <c r="N557" s="666"/>
      <c r="O557" s="666"/>
      <c r="P557" s="666"/>
      <c r="Q557" s="666"/>
      <c r="R557" s="666"/>
      <c r="S557" s="666"/>
      <c r="T557" s="666"/>
      <c r="U557" s="666"/>
      <c r="V557" s="666"/>
      <c r="W557" s="60"/>
      <c r="X557" s="60" t="s">
        <v>82</v>
      </c>
      <c r="Y557" s="60" t="s">
        <v>82</v>
      </c>
    </row>
    <row r="558" spans="1:25" x14ac:dyDescent="0.2">
      <c r="A558" s="49"/>
      <c r="B558" s="49"/>
      <c r="C558" s="47" t="s">
        <v>1348</v>
      </c>
      <c r="D558" s="47"/>
      <c r="E558" s="47"/>
      <c r="F558" s="47"/>
      <c r="G558" s="47"/>
      <c r="H558" s="666"/>
      <c r="I558" s="666"/>
      <c r="J558" s="666"/>
      <c r="K558" s="666"/>
      <c r="L558" s="666"/>
      <c r="M558" s="666"/>
      <c r="N558" s="666"/>
      <c r="O558" s="666"/>
      <c r="P558" s="666"/>
      <c r="Q558" s="666"/>
      <c r="R558" s="666"/>
      <c r="S558" s="666"/>
      <c r="T558" s="666"/>
      <c r="U558" s="666"/>
      <c r="V558" s="666"/>
      <c r="W558" s="60"/>
      <c r="X558" s="60" t="s">
        <v>82</v>
      </c>
      <c r="Y558" s="60" t="s">
        <v>82</v>
      </c>
    </row>
    <row r="559" spans="1:25" x14ac:dyDescent="0.2">
      <c r="A559" s="49"/>
      <c r="B559" s="49"/>
      <c r="C559" s="47" t="s">
        <v>1349</v>
      </c>
      <c r="D559" s="47"/>
      <c r="E559" s="47"/>
      <c r="F559" s="47"/>
      <c r="G559" s="47"/>
      <c r="H559" s="666"/>
      <c r="I559" s="666"/>
      <c r="J559" s="666"/>
      <c r="K559" s="666"/>
      <c r="L559" s="666"/>
      <c r="M559" s="666"/>
      <c r="N559" s="666"/>
      <c r="O559" s="666"/>
      <c r="P559" s="666"/>
      <c r="Q559" s="666"/>
      <c r="R559" s="666"/>
      <c r="S559" s="666"/>
      <c r="T559" s="666"/>
      <c r="U559" s="666"/>
      <c r="V559" s="666"/>
      <c r="W559" s="60"/>
      <c r="X559" s="60" t="s">
        <v>82</v>
      </c>
      <c r="Y559" s="60" t="s">
        <v>82</v>
      </c>
    </row>
    <row r="560" spans="1:25" x14ac:dyDescent="0.2">
      <c r="A560" s="408" t="s">
        <v>333</v>
      </c>
      <c r="B560" s="408"/>
      <c r="C560" s="408"/>
      <c r="D560" s="408"/>
      <c r="E560" s="408"/>
      <c r="F560" s="408"/>
      <c r="G560" s="408"/>
      <c r="H560" s="408"/>
      <c r="I560" s="408"/>
      <c r="J560" s="408"/>
      <c r="K560" s="408"/>
      <c r="L560" s="408"/>
      <c r="M560" s="408"/>
      <c r="N560" s="408"/>
      <c r="O560" s="408"/>
      <c r="P560" s="408"/>
      <c r="Q560" s="408"/>
      <c r="R560" s="408"/>
      <c r="S560" s="408"/>
      <c r="T560" s="408"/>
      <c r="U560" s="408"/>
      <c r="V560" s="408"/>
      <c r="W560" s="408"/>
      <c r="X560" s="408"/>
      <c r="Y560" s="408"/>
    </row>
    <row r="561" spans="1:25" x14ac:dyDescent="0.2">
      <c r="A561" s="49"/>
      <c r="B561" s="49"/>
      <c r="C561" s="47" t="s">
        <v>1350</v>
      </c>
      <c r="D561" s="47"/>
      <c r="E561" s="47"/>
      <c r="F561" s="47"/>
      <c r="G561" s="47"/>
      <c r="H561" s="666"/>
      <c r="I561" s="666"/>
      <c r="J561" s="666"/>
      <c r="K561" s="666"/>
      <c r="L561" s="666"/>
      <c r="M561" s="666"/>
      <c r="N561" s="666"/>
      <c r="O561" s="666"/>
      <c r="P561" s="666"/>
      <c r="Q561" s="666"/>
      <c r="R561" s="666"/>
      <c r="S561" s="666"/>
      <c r="T561" s="666"/>
      <c r="U561" s="666"/>
      <c r="V561" s="666"/>
      <c r="W561" s="60"/>
      <c r="X561" s="60" t="s">
        <v>82</v>
      </c>
      <c r="Y561" s="60" t="s">
        <v>82</v>
      </c>
    </row>
    <row r="562" spans="1:25" x14ac:dyDescent="0.2">
      <c r="A562" s="49"/>
      <c r="B562" s="49"/>
      <c r="C562" s="47" t="s">
        <v>1358</v>
      </c>
      <c r="D562" s="47"/>
      <c r="E562" s="47"/>
      <c r="F562" s="47"/>
      <c r="G562" s="47"/>
      <c r="H562" s="666"/>
      <c r="I562" s="666"/>
      <c r="J562" s="666"/>
      <c r="K562" s="666"/>
      <c r="L562" s="666"/>
      <c r="M562" s="666"/>
      <c r="N562" s="666"/>
      <c r="O562" s="666"/>
      <c r="P562" s="666"/>
      <c r="Q562" s="666"/>
      <c r="R562" s="666"/>
      <c r="S562" s="666"/>
      <c r="T562" s="666"/>
      <c r="U562" s="666"/>
      <c r="V562" s="666"/>
      <c r="W562" s="60"/>
      <c r="X562" s="60" t="s">
        <v>82</v>
      </c>
      <c r="Y562" s="60" t="s">
        <v>82</v>
      </c>
    </row>
    <row r="563" spans="1:25" x14ac:dyDescent="0.2">
      <c r="A563" s="49"/>
      <c r="B563" s="49"/>
      <c r="C563" s="47" t="s">
        <v>1352</v>
      </c>
      <c r="D563" s="47"/>
      <c r="E563" s="47"/>
      <c r="F563" s="47"/>
      <c r="G563" s="47"/>
      <c r="H563" s="666"/>
      <c r="I563" s="666"/>
      <c r="J563" s="666"/>
      <c r="K563" s="666"/>
      <c r="L563" s="666"/>
      <c r="M563" s="666"/>
      <c r="N563" s="666"/>
      <c r="O563" s="666"/>
      <c r="P563" s="666"/>
      <c r="Q563" s="666"/>
      <c r="R563" s="666"/>
      <c r="S563" s="666"/>
      <c r="T563" s="666"/>
      <c r="U563" s="666"/>
      <c r="V563" s="666"/>
      <c r="W563" s="60"/>
      <c r="X563" s="60" t="s">
        <v>82</v>
      </c>
      <c r="Y563" s="60" t="s">
        <v>82</v>
      </c>
    </row>
    <row r="564" spans="1:25" x14ac:dyDescent="0.2">
      <c r="A564" s="49"/>
      <c r="B564" s="49"/>
      <c r="C564" s="47" t="s">
        <v>1353</v>
      </c>
      <c r="D564" s="47"/>
      <c r="E564" s="47"/>
      <c r="F564" s="47"/>
      <c r="G564" s="47"/>
      <c r="H564" s="666"/>
      <c r="I564" s="666"/>
      <c r="J564" s="666"/>
      <c r="K564" s="666"/>
      <c r="L564" s="666"/>
      <c r="M564" s="666"/>
      <c r="N564" s="666"/>
      <c r="O564" s="666"/>
      <c r="P564" s="666"/>
      <c r="Q564" s="666"/>
      <c r="R564" s="666"/>
      <c r="S564" s="666"/>
      <c r="T564" s="666"/>
      <c r="U564" s="666"/>
      <c r="V564" s="666"/>
      <c r="W564" s="60"/>
      <c r="X564" s="60" t="s">
        <v>82</v>
      </c>
      <c r="Y564" s="60" t="s">
        <v>82</v>
      </c>
    </row>
    <row r="565" spans="1:25" x14ac:dyDescent="0.2">
      <c r="A565" s="49"/>
      <c r="B565" s="49"/>
      <c r="C565" s="47" t="s">
        <v>1354</v>
      </c>
      <c r="D565" s="47"/>
      <c r="E565" s="47"/>
      <c r="F565" s="47"/>
      <c r="G565" s="47"/>
      <c r="H565" s="666"/>
      <c r="I565" s="666"/>
      <c r="J565" s="666"/>
      <c r="K565" s="666"/>
      <c r="L565" s="666"/>
      <c r="M565" s="666"/>
      <c r="N565" s="666"/>
      <c r="O565" s="666"/>
      <c r="P565" s="666"/>
      <c r="Q565" s="666"/>
      <c r="R565" s="666"/>
      <c r="S565" s="666"/>
      <c r="T565" s="666"/>
      <c r="U565" s="666"/>
      <c r="V565" s="666"/>
      <c r="W565" s="60"/>
      <c r="X565" s="60" t="s">
        <v>82</v>
      </c>
      <c r="Y565" s="60" t="s">
        <v>82</v>
      </c>
    </row>
    <row r="566" spans="1:25" x14ac:dyDescent="0.2">
      <c r="A566" s="49"/>
      <c r="B566" s="49"/>
      <c r="C566" s="47" t="s">
        <v>1355</v>
      </c>
      <c r="D566" s="47"/>
      <c r="E566" s="47"/>
      <c r="F566" s="47"/>
      <c r="G566" s="47"/>
      <c r="H566" s="666"/>
      <c r="I566" s="666"/>
      <c r="J566" s="666"/>
      <c r="K566" s="666"/>
      <c r="L566" s="666"/>
      <c r="M566" s="666"/>
      <c r="N566" s="666"/>
      <c r="O566" s="666"/>
      <c r="P566" s="666"/>
      <c r="Q566" s="666"/>
      <c r="R566" s="666"/>
      <c r="S566" s="666"/>
      <c r="T566" s="666"/>
      <c r="U566" s="666"/>
      <c r="V566" s="666"/>
      <c r="W566" s="60"/>
      <c r="X566" s="60" t="s">
        <v>82</v>
      </c>
      <c r="Y566" s="60" t="s">
        <v>82</v>
      </c>
    </row>
    <row r="567" spans="1:25" x14ac:dyDescent="0.2">
      <c r="A567" s="49"/>
      <c r="B567" s="49"/>
      <c r="C567" s="47" t="s">
        <v>1356</v>
      </c>
      <c r="D567" s="47"/>
      <c r="E567" s="47"/>
      <c r="F567" s="47"/>
      <c r="G567" s="47"/>
      <c r="H567" s="666"/>
      <c r="I567" s="666"/>
      <c r="J567" s="666"/>
      <c r="K567" s="666"/>
      <c r="L567" s="666"/>
      <c r="M567" s="666"/>
      <c r="N567" s="666"/>
      <c r="O567" s="666"/>
      <c r="P567" s="666"/>
      <c r="Q567" s="666"/>
      <c r="R567" s="666"/>
      <c r="S567" s="666"/>
      <c r="T567" s="666"/>
      <c r="U567" s="666"/>
      <c r="V567" s="666"/>
      <c r="W567" s="60"/>
      <c r="X567" s="60" t="s">
        <v>82</v>
      </c>
      <c r="Y567" s="60" t="s">
        <v>82</v>
      </c>
    </row>
    <row r="568" spans="1:25" x14ac:dyDescent="0.2">
      <c r="A568" s="408" t="s">
        <v>334</v>
      </c>
      <c r="B568" s="408"/>
      <c r="C568" s="408"/>
      <c r="D568" s="408"/>
      <c r="E568" s="408"/>
      <c r="F568" s="408"/>
      <c r="G568" s="408"/>
      <c r="H568" s="408"/>
      <c r="I568" s="408"/>
      <c r="J568" s="408"/>
      <c r="K568" s="408"/>
      <c r="L568" s="408"/>
      <c r="M568" s="408"/>
      <c r="N568" s="408"/>
      <c r="O568" s="408"/>
      <c r="P568" s="408"/>
      <c r="Q568" s="408"/>
      <c r="R568" s="408"/>
      <c r="S568" s="408"/>
      <c r="T568" s="408"/>
      <c r="U568" s="408"/>
      <c r="V568" s="408"/>
      <c r="W568" s="408"/>
      <c r="X568" s="408"/>
      <c r="Y568" s="408"/>
    </row>
    <row r="569" spans="1:25" ht="24.95" customHeight="1" x14ac:dyDescent="0.2">
      <c r="A569" s="49"/>
      <c r="B569" s="49"/>
      <c r="C569" s="670" t="s">
        <v>2075</v>
      </c>
      <c r="D569" s="670"/>
      <c r="E569" s="670"/>
      <c r="F569" s="670"/>
      <c r="G569" s="670"/>
      <c r="H569" s="666"/>
      <c r="I569" s="666"/>
      <c r="J569" s="666"/>
      <c r="K569" s="666"/>
      <c r="L569" s="666"/>
      <c r="M569" s="666"/>
      <c r="N569" s="666"/>
      <c r="O569" s="666"/>
      <c r="P569" s="666"/>
      <c r="Q569" s="666"/>
      <c r="R569" s="669">
        <v>-1156979.6000000001</v>
      </c>
      <c r="S569" s="669"/>
      <c r="T569" s="669"/>
      <c r="U569" s="669"/>
      <c r="V569" s="669"/>
      <c r="W569" s="60"/>
      <c r="X569" s="60" t="s">
        <v>82</v>
      </c>
      <c r="Y569" s="60" t="s">
        <v>82</v>
      </c>
    </row>
    <row r="570" spans="1:25" x14ac:dyDescent="0.2">
      <c r="A570" s="49"/>
      <c r="B570" s="49"/>
      <c r="C570" s="47" t="s">
        <v>2076</v>
      </c>
      <c r="D570" s="47"/>
      <c r="E570" s="47"/>
      <c r="F570" s="47"/>
      <c r="G570" s="47"/>
      <c r="H570" s="666"/>
      <c r="I570" s="666"/>
      <c r="J570" s="666"/>
      <c r="K570" s="666"/>
      <c r="L570" s="666"/>
      <c r="M570" s="666"/>
      <c r="N570" s="666"/>
      <c r="O570" s="666"/>
      <c r="P570" s="666"/>
      <c r="Q570" s="666"/>
      <c r="R570" s="666"/>
      <c r="S570" s="666"/>
      <c r="T570" s="666"/>
      <c r="U570" s="666"/>
      <c r="V570" s="666"/>
      <c r="W570" s="60"/>
      <c r="X570" s="60" t="s">
        <v>82</v>
      </c>
      <c r="Y570" s="60" t="s">
        <v>82</v>
      </c>
    </row>
    <row r="571" spans="1:25" ht="13.5" thickBot="1" x14ac:dyDescent="0.25">
      <c r="A571" s="49"/>
      <c r="B571" s="49"/>
      <c r="C571" s="47" t="s">
        <v>2077</v>
      </c>
      <c r="D571" s="47"/>
      <c r="E571" s="47"/>
      <c r="F571" s="47"/>
      <c r="G571" s="47"/>
      <c r="H571" s="666"/>
      <c r="I571" s="666"/>
      <c r="J571" s="666"/>
      <c r="K571" s="666"/>
      <c r="L571" s="666"/>
      <c r="M571" s="666"/>
      <c r="N571" s="666"/>
      <c r="O571" s="666"/>
      <c r="P571" s="666"/>
      <c r="Q571" s="666"/>
      <c r="R571" s="666"/>
      <c r="S571" s="666"/>
      <c r="T571" s="666"/>
      <c r="U571" s="666"/>
      <c r="V571" s="666"/>
      <c r="W571" s="60"/>
      <c r="X571" s="60" t="s">
        <v>82</v>
      </c>
      <c r="Y571" s="60" t="s">
        <v>82</v>
      </c>
    </row>
    <row r="572" spans="1:25" ht="14.25" thickBot="1" x14ac:dyDescent="0.25">
      <c r="A572" s="272" t="s">
        <v>335</v>
      </c>
      <c r="B572" s="272"/>
      <c r="C572" s="272"/>
      <c r="D572" s="272"/>
      <c r="E572" s="272"/>
      <c r="F572" s="272"/>
      <c r="G572" s="272"/>
      <c r="H572" s="671">
        <v>342101000</v>
      </c>
      <c r="I572" s="671"/>
      <c r="J572" s="671"/>
      <c r="K572" s="671"/>
      <c r="L572" s="671"/>
      <c r="M572" s="671"/>
      <c r="N572" s="671">
        <v>586865700</v>
      </c>
      <c r="O572" s="671"/>
      <c r="P572" s="671"/>
      <c r="Q572" s="671"/>
      <c r="R572" s="671">
        <v>8615807.8599999994</v>
      </c>
      <c r="S572" s="671"/>
      <c r="T572" s="671"/>
      <c r="U572" s="671"/>
      <c r="V572" s="671"/>
      <c r="W572" s="409"/>
      <c r="X572" s="409" t="s">
        <v>1591</v>
      </c>
      <c r="Y572" s="409" t="s">
        <v>1592</v>
      </c>
    </row>
    <row r="573" spans="1:25" ht="16.5" x14ac:dyDescent="0.2">
      <c r="A573" s="56" t="s">
        <v>336</v>
      </c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</row>
    <row r="574" spans="1:25" x14ac:dyDescent="0.2">
      <c r="A574" s="404" t="s">
        <v>329</v>
      </c>
      <c r="B574" s="404"/>
      <c r="C574" s="404"/>
      <c r="D574" s="404"/>
      <c r="E574" s="404"/>
      <c r="F574" s="404"/>
      <c r="G574" s="404"/>
      <c r="H574" s="405" t="s">
        <v>58</v>
      </c>
      <c r="I574" s="405"/>
      <c r="J574" s="405"/>
      <c r="K574" s="405"/>
      <c r="L574" s="405"/>
      <c r="M574" s="405" t="s">
        <v>58</v>
      </c>
      <c r="N574" s="405"/>
      <c r="O574" s="405"/>
      <c r="P574" s="405"/>
      <c r="Q574" s="405" t="s">
        <v>59</v>
      </c>
      <c r="R574" s="405"/>
      <c r="S574" s="405"/>
      <c r="T574" s="405"/>
      <c r="U574" s="405"/>
      <c r="V574" s="405" t="s">
        <v>60</v>
      </c>
      <c r="W574" s="405"/>
      <c r="X574" s="405" t="s">
        <v>61</v>
      </c>
      <c r="Y574" s="405" t="s">
        <v>62</v>
      </c>
    </row>
    <row r="575" spans="1:25" x14ac:dyDescent="0.2">
      <c r="A575" s="57" t="s">
        <v>44</v>
      </c>
      <c r="B575" s="57"/>
      <c r="C575" s="57"/>
      <c r="D575" s="57"/>
      <c r="E575" s="57"/>
      <c r="F575" s="57"/>
      <c r="G575" s="57"/>
      <c r="H575" s="58"/>
      <c r="I575" s="58"/>
      <c r="J575" s="58"/>
      <c r="K575" s="58"/>
      <c r="L575" s="58"/>
      <c r="M575" s="58" t="s">
        <v>337</v>
      </c>
      <c r="N575" s="58"/>
      <c r="O575" s="58"/>
      <c r="P575" s="58"/>
      <c r="Q575" s="58" t="s">
        <v>338</v>
      </c>
      <c r="R575" s="58"/>
      <c r="S575" s="58"/>
      <c r="T575" s="58"/>
      <c r="U575" s="58"/>
      <c r="V575" s="58" t="s">
        <v>339</v>
      </c>
      <c r="W575" s="58"/>
      <c r="X575" s="58"/>
      <c r="Y575" s="58"/>
    </row>
    <row r="576" spans="1:25" x14ac:dyDescent="0.2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</row>
    <row r="577" spans="1:25" x14ac:dyDescent="0.2">
      <c r="A577" s="49"/>
      <c r="B577" s="49"/>
      <c r="C577" s="47" t="s">
        <v>1359</v>
      </c>
      <c r="D577" s="47"/>
      <c r="E577" s="47"/>
      <c r="F577" s="47" t="s">
        <v>1360</v>
      </c>
      <c r="G577" s="47"/>
      <c r="H577" s="666">
        <v>149756000</v>
      </c>
      <c r="I577" s="666"/>
      <c r="J577" s="666"/>
      <c r="K577" s="666"/>
      <c r="L577" s="666"/>
      <c r="M577" s="666"/>
      <c r="N577" s="666">
        <v>149756000</v>
      </c>
      <c r="O577" s="666"/>
      <c r="P577" s="666"/>
      <c r="Q577" s="666"/>
      <c r="R577" s="666">
        <v>146291509.22</v>
      </c>
      <c r="S577" s="666"/>
      <c r="T577" s="666"/>
      <c r="U577" s="666"/>
      <c r="V577" s="666"/>
      <c r="W577" s="60"/>
      <c r="X577" s="60" t="s">
        <v>1497</v>
      </c>
      <c r="Y577" s="60" t="s">
        <v>1497</v>
      </c>
    </row>
    <row r="578" spans="1:25" x14ac:dyDescent="0.2">
      <c r="A578" s="49"/>
      <c r="B578" s="49"/>
      <c r="C578" s="47" t="s">
        <v>1361</v>
      </c>
      <c r="D578" s="47"/>
      <c r="E578" s="47"/>
      <c r="F578" s="47" t="s">
        <v>1362</v>
      </c>
      <c r="G578" s="47"/>
      <c r="H578" s="666">
        <v>38000000</v>
      </c>
      <c r="I578" s="666"/>
      <c r="J578" s="666"/>
      <c r="K578" s="666"/>
      <c r="L578" s="666"/>
      <c r="M578" s="666"/>
      <c r="N578" s="666">
        <v>62969900</v>
      </c>
      <c r="O578" s="666"/>
      <c r="P578" s="666"/>
      <c r="Q578" s="666"/>
      <c r="R578" s="666">
        <v>63883474.93</v>
      </c>
      <c r="S578" s="666"/>
      <c r="T578" s="666"/>
      <c r="U578" s="666"/>
      <c r="V578" s="666"/>
      <c r="W578" s="60"/>
      <c r="X578" s="60" t="s">
        <v>1530</v>
      </c>
      <c r="Y578" s="60" t="s">
        <v>1531</v>
      </c>
    </row>
    <row r="579" spans="1:25" x14ac:dyDescent="0.2">
      <c r="A579" s="49"/>
      <c r="B579" s="49"/>
      <c r="C579" s="47" t="s">
        <v>1363</v>
      </c>
      <c r="D579" s="47"/>
      <c r="E579" s="47"/>
      <c r="F579" s="47" t="s">
        <v>1364</v>
      </c>
      <c r="G579" s="47"/>
      <c r="H579" s="666"/>
      <c r="I579" s="666"/>
      <c r="J579" s="666"/>
      <c r="K579" s="666"/>
      <c r="L579" s="666"/>
      <c r="M579" s="666"/>
      <c r="N579" s="666"/>
      <c r="O579" s="666"/>
      <c r="P579" s="666"/>
      <c r="Q579" s="666"/>
      <c r="R579" s="666"/>
      <c r="S579" s="666"/>
      <c r="T579" s="666"/>
      <c r="U579" s="666"/>
      <c r="V579" s="666"/>
      <c r="W579" s="60"/>
      <c r="X579" s="60" t="s">
        <v>82</v>
      </c>
      <c r="Y579" s="60" t="s">
        <v>82</v>
      </c>
    </row>
    <row r="580" spans="1:25" x14ac:dyDescent="0.2">
      <c r="A580" s="49"/>
      <c r="B580" s="49"/>
      <c r="C580" s="47" t="s">
        <v>1365</v>
      </c>
      <c r="D580" s="47"/>
      <c r="E580" s="47"/>
      <c r="F580" s="47" t="s">
        <v>1366</v>
      </c>
      <c r="G580" s="47"/>
      <c r="H580" s="666">
        <v>603562700</v>
      </c>
      <c r="I580" s="666"/>
      <c r="J580" s="666"/>
      <c r="K580" s="666"/>
      <c r="L580" s="666"/>
      <c r="M580" s="666"/>
      <c r="N580" s="666">
        <v>916457500</v>
      </c>
      <c r="O580" s="666"/>
      <c r="P580" s="666"/>
      <c r="Q580" s="666"/>
      <c r="R580" s="666">
        <v>1765943137.28</v>
      </c>
      <c r="S580" s="666"/>
      <c r="T580" s="666"/>
      <c r="U580" s="666"/>
      <c r="V580" s="666"/>
      <c r="W580" s="60"/>
      <c r="X580" s="60" t="s">
        <v>1659</v>
      </c>
      <c r="Y580" s="60" t="s">
        <v>1660</v>
      </c>
    </row>
    <row r="581" spans="1:25" x14ac:dyDescent="0.2">
      <c r="A581" s="410" t="s">
        <v>340</v>
      </c>
      <c r="B581" s="410"/>
      <c r="C581" s="410"/>
      <c r="D581" s="410"/>
      <c r="E581" s="410"/>
      <c r="F581" s="410"/>
      <c r="G581" s="410"/>
      <c r="H581" s="673">
        <v>791318700</v>
      </c>
      <c r="I581" s="673"/>
      <c r="J581" s="673"/>
      <c r="K581" s="673"/>
      <c r="L581" s="673"/>
      <c r="M581" s="673"/>
      <c r="N581" s="673">
        <v>1129183400</v>
      </c>
      <c r="O581" s="673"/>
      <c r="P581" s="673"/>
      <c r="Q581" s="673"/>
      <c r="R581" s="673">
        <v>1976118121.4300001</v>
      </c>
      <c r="S581" s="673"/>
      <c r="T581" s="673"/>
      <c r="U581" s="673"/>
      <c r="V581" s="673"/>
      <c r="W581" s="411"/>
      <c r="X581" s="411" t="s">
        <v>1666</v>
      </c>
      <c r="Y581" s="411" t="s">
        <v>1334</v>
      </c>
    </row>
    <row r="582" spans="1:25" x14ac:dyDescent="0.2">
      <c r="A582" s="64" t="s">
        <v>341</v>
      </c>
      <c r="B582" s="64"/>
      <c r="C582" s="64"/>
      <c r="D582" s="64"/>
      <c r="E582" s="64"/>
      <c r="F582" s="64"/>
      <c r="G582" s="64"/>
      <c r="H582" s="674">
        <v>9530000</v>
      </c>
      <c r="I582" s="674"/>
      <c r="J582" s="674"/>
      <c r="K582" s="674"/>
      <c r="L582" s="674"/>
      <c r="M582" s="674"/>
      <c r="N582" s="674">
        <v>9530000</v>
      </c>
      <c r="O582" s="674"/>
      <c r="P582" s="674"/>
      <c r="Q582" s="674"/>
      <c r="R582" s="674">
        <v>865501646.28999996</v>
      </c>
      <c r="S582" s="674"/>
      <c r="T582" s="674"/>
      <c r="U582" s="674"/>
      <c r="V582" s="674"/>
      <c r="W582" s="65"/>
      <c r="X582" s="65" t="s">
        <v>82</v>
      </c>
      <c r="Y582" s="65" t="s">
        <v>82</v>
      </c>
    </row>
    <row r="583" spans="1:25" x14ac:dyDescent="0.2">
      <c r="A583" s="49"/>
      <c r="B583" s="49"/>
      <c r="C583" s="47" t="s">
        <v>342</v>
      </c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</row>
    <row r="584" spans="1:25" x14ac:dyDescent="0.2">
      <c r="A584" s="66"/>
      <c r="B584" s="67" t="s">
        <v>343</v>
      </c>
      <c r="C584" s="67"/>
      <c r="D584" s="67"/>
      <c r="E584" s="67"/>
      <c r="F584" s="68" t="s">
        <v>2078</v>
      </c>
      <c r="G584" s="68"/>
      <c r="H584" s="672"/>
      <c r="I584" s="672"/>
      <c r="J584" s="672"/>
      <c r="K584" s="672"/>
      <c r="L584" s="672"/>
      <c r="M584" s="672"/>
      <c r="N584" s="672"/>
      <c r="O584" s="672"/>
      <c r="P584" s="672"/>
      <c r="Q584" s="672"/>
      <c r="R584" s="672"/>
      <c r="S584" s="672"/>
      <c r="T584" s="672"/>
      <c r="U584" s="672"/>
      <c r="V584" s="672"/>
      <c r="W584" s="69"/>
      <c r="X584" s="69" t="s">
        <v>82</v>
      </c>
      <c r="Y584" s="69" t="s">
        <v>82</v>
      </c>
    </row>
    <row r="585" spans="1:25" x14ac:dyDescent="0.2">
      <c r="A585" s="66"/>
      <c r="B585" s="67" t="s">
        <v>344</v>
      </c>
      <c r="C585" s="67"/>
      <c r="D585" s="67"/>
      <c r="E585" s="67"/>
      <c r="F585" s="68" t="s">
        <v>2079</v>
      </c>
      <c r="G585" s="68"/>
      <c r="H585" s="672"/>
      <c r="I585" s="672"/>
      <c r="J585" s="672"/>
      <c r="K585" s="672"/>
      <c r="L585" s="672"/>
      <c r="M585" s="672"/>
      <c r="N585" s="672"/>
      <c r="O585" s="672"/>
      <c r="P585" s="672"/>
      <c r="Q585" s="672"/>
      <c r="R585" s="672"/>
      <c r="S585" s="672"/>
      <c r="T585" s="672"/>
      <c r="U585" s="672"/>
      <c r="V585" s="672"/>
      <c r="W585" s="69"/>
      <c r="X585" s="69" t="s">
        <v>82</v>
      </c>
      <c r="Y585" s="69" t="s">
        <v>82</v>
      </c>
    </row>
    <row r="586" spans="1:25" x14ac:dyDescent="0.2">
      <c r="A586" s="66"/>
      <c r="B586" s="67" t="s">
        <v>345</v>
      </c>
      <c r="C586" s="67"/>
      <c r="D586" s="67"/>
      <c r="E586" s="67"/>
      <c r="F586" s="68" t="s">
        <v>346</v>
      </c>
      <c r="G586" s="68"/>
      <c r="H586" s="672"/>
      <c r="I586" s="672"/>
      <c r="J586" s="672"/>
      <c r="K586" s="672"/>
      <c r="L586" s="672"/>
      <c r="M586" s="672"/>
      <c r="N586" s="672"/>
      <c r="O586" s="672"/>
      <c r="P586" s="672"/>
      <c r="Q586" s="672"/>
      <c r="R586" s="672"/>
      <c r="S586" s="672"/>
      <c r="T586" s="672"/>
      <c r="U586" s="672"/>
      <c r="V586" s="672"/>
      <c r="W586" s="69"/>
      <c r="X586" s="69" t="s">
        <v>82</v>
      </c>
      <c r="Y586" s="69" t="s">
        <v>82</v>
      </c>
    </row>
    <row r="587" spans="1:25" x14ac:dyDescent="0.2">
      <c r="A587" s="66"/>
      <c r="B587" s="67" t="s">
        <v>347</v>
      </c>
      <c r="C587" s="67"/>
      <c r="D587" s="67"/>
      <c r="E587" s="67"/>
      <c r="F587" s="68" t="s">
        <v>348</v>
      </c>
      <c r="G587" s="68"/>
      <c r="H587" s="672"/>
      <c r="I587" s="672"/>
      <c r="J587" s="672"/>
      <c r="K587" s="672"/>
      <c r="L587" s="672"/>
      <c r="M587" s="672"/>
      <c r="N587" s="672"/>
      <c r="O587" s="672"/>
      <c r="P587" s="672"/>
      <c r="Q587" s="672"/>
      <c r="R587" s="672"/>
      <c r="S587" s="672"/>
      <c r="T587" s="672"/>
      <c r="U587" s="672"/>
      <c r="V587" s="672"/>
      <c r="W587" s="69"/>
      <c r="X587" s="69" t="s">
        <v>82</v>
      </c>
      <c r="Y587" s="69" t="s">
        <v>82</v>
      </c>
    </row>
    <row r="588" spans="1:25" x14ac:dyDescent="0.2">
      <c r="A588" s="66"/>
      <c r="B588" s="67" t="s">
        <v>349</v>
      </c>
      <c r="C588" s="67"/>
      <c r="D588" s="67"/>
      <c r="E588" s="67"/>
      <c r="F588" s="68" t="s">
        <v>2080</v>
      </c>
      <c r="G588" s="68"/>
      <c r="H588" s="672"/>
      <c r="I588" s="672"/>
      <c r="J588" s="672"/>
      <c r="K588" s="672"/>
      <c r="L588" s="672"/>
      <c r="M588" s="672"/>
      <c r="N588" s="672"/>
      <c r="O588" s="672"/>
      <c r="P588" s="672"/>
      <c r="Q588" s="672"/>
      <c r="R588" s="672"/>
      <c r="S588" s="672"/>
      <c r="T588" s="672"/>
      <c r="U588" s="672"/>
      <c r="V588" s="672"/>
      <c r="W588" s="69"/>
      <c r="X588" s="69" t="s">
        <v>82</v>
      </c>
      <c r="Y588" s="69" t="s">
        <v>82</v>
      </c>
    </row>
    <row r="589" spans="1:25" x14ac:dyDescent="0.2">
      <c r="A589" s="66"/>
      <c r="B589" s="67" t="s">
        <v>350</v>
      </c>
      <c r="C589" s="67"/>
      <c r="D589" s="67"/>
      <c r="E589" s="67"/>
      <c r="F589" s="68" t="s">
        <v>351</v>
      </c>
      <c r="G589" s="68"/>
      <c r="H589" s="672"/>
      <c r="I589" s="672"/>
      <c r="J589" s="672"/>
      <c r="K589" s="672"/>
      <c r="L589" s="672"/>
      <c r="M589" s="672"/>
      <c r="N589" s="672"/>
      <c r="O589" s="672"/>
      <c r="P589" s="672"/>
      <c r="Q589" s="672"/>
      <c r="R589" s="672"/>
      <c r="S589" s="672"/>
      <c r="T589" s="672"/>
      <c r="U589" s="672"/>
      <c r="V589" s="672"/>
      <c r="W589" s="69"/>
      <c r="X589" s="69" t="s">
        <v>82</v>
      </c>
      <c r="Y589" s="69" t="s">
        <v>82</v>
      </c>
    </row>
    <row r="590" spans="1:25" x14ac:dyDescent="0.2">
      <c r="A590" s="66"/>
      <c r="B590" s="67" t="s">
        <v>352</v>
      </c>
      <c r="C590" s="67"/>
      <c r="D590" s="67"/>
      <c r="E590" s="67"/>
      <c r="F590" s="68" t="s">
        <v>353</v>
      </c>
      <c r="G590" s="68"/>
      <c r="H590" s="672"/>
      <c r="I590" s="672"/>
      <c r="J590" s="672"/>
      <c r="K590" s="672"/>
      <c r="L590" s="672"/>
      <c r="M590" s="672"/>
      <c r="N590" s="672"/>
      <c r="O590" s="672"/>
      <c r="P590" s="672"/>
      <c r="Q590" s="672"/>
      <c r="R590" s="672"/>
      <c r="S590" s="672"/>
      <c r="T590" s="672"/>
      <c r="U590" s="672"/>
      <c r="V590" s="672"/>
      <c r="W590" s="69"/>
      <c r="X590" s="69" t="s">
        <v>82</v>
      </c>
      <c r="Y590" s="69" t="s">
        <v>82</v>
      </c>
    </row>
    <row r="591" spans="1:25" ht="24.95" customHeight="1" x14ac:dyDescent="0.2">
      <c r="A591" s="66"/>
      <c r="B591" s="67" t="s">
        <v>354</v>
      </c>
      <c r="C591" s="67"/>
      <c r="D591" s="67"/>
      <c r="E591" s="67"/>
      <c r="F591" s="675" t="s">
        <v>1367</v>
      </c>
      <c r="G591" s="675"/>
      <c r="H591" s="672"/>
      <c r="I591" s="672"/>
      <c r="J591" s="672"/>
      <c r="K591" s="672"/>
      <c r="L591" s="672"/>
      <c r="M591" s="672"/>
      <c r="N591" s="672"/>
      <c r="O591" s="672"/>
      <c r="P591" s="672"/>
      <c r="Q591" s="672"/>
      <c r="R591" s="672"/>
      <c r="S591" s="672"/>
      <c r="T591" s="672"/>
      <c r="U591" s="672"/>
      <c r="V591" s="672"/>
      <c r="W591" s="69"/>
      <c r="X591" s="69" t="s">
        <v>82</v>
      </c>
      <c r="Y591" s="69" t="s">
        <v>82</v>
      </c>
    </row>
    <row r="592" spans="1:25" x14ac:dyDescent="0.2">
      <c r="A592" s="66"/>
      <c r="B592" s="67" t="s">
        <v>355</v>
      </c>
      <c r="C592" s="67"/>
      <c r="D592" s="67"/>
      <c r="E592" s="67"/>
      <c r="F592" s="68" t="s">
        <v>2081</v>
      </c>
      <c r="G592" s="68"/>
      <c r="H592" s="672"/>
      <c r="I592" s="672"/>
      <c r="J592" s="672"/>
      <c r="K592" s="672"/>
      <c r="L592" s="672"/>
      <c r="M592" s="672"/>
      <c r="N592" s="672"/>
      <c r="O592" s="672"/>
      <c r="P592" s="672"/>
      <c r="Q592" s="672"/>
      <c r="R592" s="672"/>
      <c r="S592" s="672"/>
      <c r="T592" s="672"/>
      <c r="U592" s="672"/>
      <c r="V592" s="672"/>
      <c r="W592" s="69"/>
      <c r="X592" s="69" t="s">
        <v>82</v>
      </c>
      <c r="Y592" s="69" t="s">
        <v>82</v>
      </c>
    </row>
    <row r="593" spans="1:25" x14ac:dyDescent="0.2">
      <c r="A593" s="66"/>
      <c r="B593" s="67" t="s">
        <v>356</v>
      </c>
      <c r="C593" s="67"/>
      <c r="D593" s="67"/>
      <c r="E593" s="67"/>
      <c r="F593" s="68" t="s">
        <v>119</v>
      </c>
      <c r="G593" s="68"/>
      <c r="H593" s="672">
        <v>4765000</v>
      </c>
      <c r="I593" s="672"/>
      <c r="J593" s="672"/>
      <c r="K593" s="672"/>
      <c r="L593" s="672"/>
      <c r="M593" s="672"/>
      <c r="N593" s="672">
        <v>4765000</v>
      </c>
      <c r="O593" s="672"/>
      <c r="P593" s="672"/>
      <c r="Q593" s="672"/>
      <c r="R593" s="672">
        <v>860736646.28999996</v>
      </c>
      <c r="S593" s="672"/>
      <c r="T593" s="672"/>
      <c r="U593" s="672"/>
      <c r="V593" s="672"/>
      <c r="W593" s="69"/>
      <c r="X593" s="69" t="s">
        <v>82</v>
      </c>
      <c r="Y593" s="69" t="s">
        <v>82</v>
      </c>
    </row>
    <row r="594" spans="1:25" ht="24.95" customHeight="1" x14ac:dyDescent="0.2">
      <c r="A594" s="66"/>
      <c r="B594" s="67" t="s">
        <v>1226</v>
      </c>
      <c r="C594" s="67"/>
      <c r="D594" s="67"/>
      <c r="E594" s="67"/>
      <c r="F594" s="675" t="s">
        <v>2082</v>
      </c>
      <c r="G594" s="675"/>
      <c r="H594" s="672">
        <v>547357700</v>
      </c>
      <c r="I594" s="672"/>
      <c r="J594" s="672"/>
      <c r="K594" s="672"/>
      <c r="L594" s="672"/>
      <c r="M594" s="672"/>
      <c r="N594" s="672">
        <v>805900300</v>
      </c>
      <c r="O594" s="672"/>
      <c r="P594" s="672"/>
      <c r="Q594" s="672"/>
      <c r="R594" s="672">
        <v>801587542.97000003</v>
      </c>
      <c r="S594" s="672"/>
      <c r="T594" s="672"/>
      <c r="U594" s="672"/>
      <c r="V594" s="672"/>
      <c r="W594" s="69"/>
      <c r="X594" s="69" t="s">
        <v>1547</v>
      </c>
      <c r="Y594" s="69" t="s">
        <v>1548</v>
      </c>
    </row>
    <row r="595" spans="1:25" x14ac:dyDescent="0.2">
      <c r="A595" s="66"/>
      <c r="B595" s="67" t="s">
        <v>357</v>
      </c>
      <c r="C595" s="67"/>
      <c r="D595" s="67"/>
      <c r="E595" s="67"/>
      <c r="F595" s="68" t="s">
        <v>1368</v>
      </c>
      <c r="G595" s="68"/>
      <c r="H595" s="672"/>
      <c r="I595" s="672"/>
      <c r="J595" s="672"/>
      <c r="K595" s="672"/>
      <c r="L595" s="672"/>
      <c r="M595" s="672"/>
      <c r="N595" s="672"/>
      <c r="O595" s="672"/>
      <c r="P595" s="672"/>
      <c r="Q595" s="672"/>
      <c r="R595" s="672"/>
      <c r="S595" s="672"/>
      <c r="T595" s="672"/>
      <c r="U595" s="672"/>
      <c r="V595" s="672"/>
      <c r="W595" s="69"/>
      <c r="X595" s="69" t="s">
        <v>82</v>
      </c>
      <c r="Y595" s="69" t="s">
        <v>82</v>
      </c>
    </row>
    <row r="596" spans="1:25" x14ac:dyDescent="0.2">
      <c r="A596" s="66"/>
      <c r="B596" s="67" t="s">
        <v>358</v>
      </c>
      <c r="C596" s="67"/>
      <c r="D596" s="67"/>
      <c r="E596" s="67"/>
      <c r="F596" s="68" t="s">
        <v>122</v>
      </c>
      <c r="G596" s="68"/>
      <c r="H596" s="672">
        <v>4765000</v>
      </c>
      <c r="I596" s="672"/>
      <c r="J596" s="672"/>
      <c r="K596" s="672"/>
      <c r="L596" s="672"/>
      <c r="M596" s="672"/>
      <c r="N596" s="672">
        <v>4765000</v>
      </c>
      <c r="O596" s="672"/>
      <c r="P596" s="672"/>
      <c r="Q596" s="672"/>
      <c r="R596" s="672">
        <v>4765000</v>
      </c>
      <c r="S596" s="672"/>
      <c r="T596" s="672"/>
      <c r="U596" s="672"/>
      <c r="V596" s="672"/>
      <c r="W596" s="69"/>
      <c r="X596" s="69" t="s">
        <v>86</v>
      </c>
      <c r="Y596" s="69" t="s">
        <v>86</v>
      </c>
    </row>
    <row r="597" spans="1:25" x14ac:dyDescent="0.2">
      <c r="A597" s="66"/>
      <c r="B597" s="67" t="s">
        <v>359</v>
      </c>
      <c r="C597" s="67"/>
      <c r="D597" s="67"/>
      <c r="E597" s="67"/>
      <c r="F597" s="68" t="s">
        <v>360</v>
      </c>
      <c r="G597" s="68"/>
      <c r="H597" s="672"/>
      <c r="I597" s="672"/>
      <c r="J597" s="672"/>
      <c r="K597" s="672"/>
      <c r="L597" s="672"/>
      <c r="M597" s="672"/>
      <c r="N597" s="672"/>
      <c r="O597" s="672"/>
      <c r="P597" s="672"/>
      <c r="Q597" s="672"/>
      <c r="R597" s="672"/>
      <c r="S597" s="672"/>
      <c r="T597" s="672"/>
      <c r="U597" s="672"/>
      <c r="V597" s="672"/>
      <c r="W597" s="69"/>
      <c r="X597" s="69" t="s">
        <v>82</v>
      </c>
      <c r="Y597" s="69" t="s">
        <v>82</v>
      </c>
    </row>
    <row r="598" spans="1:25" x14ac:dyDescent="0.2">
      <c r="A598" s="66"/>
      <c r="B598" s="67" t="s">
        <v>361</v>
      </c>
      <c r="C598" s="67"/>
      <c r="D598" s="67"/>
      <c r="E598" s="67"/>
      <c r="F598" s="68" t="s">
        <v>362</v>
      </c>
      <c r="G598" s="68"/>
      <c r="H598" s="672"/>
      <c r="I598" s="672"/>
      <c r="J598" s="672"/>
      <c r="K598" s="672"/>
      <c r="L598" s="672"/>
      <c r="M598" s="672"/>
      <c r="N598" s="672"/>
      <c r="O598" s="672"/>
      <c r="P598" s="672"/>
      <c r="Q598" s="672"/>
      <c r="R598" s="672"/>
      <c r="S598" s="672"/>
      <c r="T598" s="672"/>
      <c r="U598" s="672"/>
      <c r="V598" s="672"/>
      <c r="W598" s="69"/>
      <c r="X598" s="69" t="s">
        <v>82</v>
      </c>
      <c r="Y598" s="69" t="s">
        <v>82</v>
      </c>
    </row>
    <row r="599" spans="1:25" ht="24.95" customHeight="1" x14ac:dyDescent="0.2">
      <c r="A599" s="66"/>
      <c r="B599" s="67" t="s">
        <v>1275</v>
      </c>
      <c r="C599" s="67"/>
      <c r="D599" s="67"/>
      <c r="E599" s="67"/>
      <c r="F599" s="675" t="s">
        <v>2083</v>
      </c>
      <c r="G599" s="675"/>
      <c r="H599" s="672"/>
      <c r="I599" s="672"/>
      <c r="J599" s="672"/>
      <c r="K599" s="672"/>
      <c r="L599" s="672"/>
      <c r="M599" s="672"/>
      <c r="N599" s="672">
        <v>54352200</v>
      </c>
      <c r="O599" s="672"/>
      <c r="P599" s="672"/>
      <c r="Q599" s="672"/>
      <c r="R599" s="672">
        <v>52178948.020000003</v>
      </c>
      <c r="S599" s="672"/>
      <c r="T599" s="672"/>
      <c r="U599" s="672"/>
      <c r="V599" s="672"/>
      <c r="W599" s="69"/>
      <c r="X599" s="69" t="s">
        <v>82</v>
      </c>
      <c r="Y599" s="69" t="s">
        <v>1551</v>
      </c>
    </row>
    <row r="600" spans="1:25" x14ac:dyDescent="0.2">
      <c r="A600" s="66"/>
      <c r="B600" s="67" t="s">
        <v>363</v>
      </c>
      <c r="C600" s="67"/>
      <c r="D600" s="67"/>
      <c r="E600" s="67"/>
      <c r="F600" s="68" t="s">
        <v>1369</v>
      </c>
      <c r="G600" s="68"/>
      <c r="H600" s="672"/>
      <c r="I600" s="672"/>
      <c r="J600" s="672"/>
      <c r="K600" s="672"/>
      <c r="L600" s="672"/>
      <c r="M600" s="672"/>
      <c r="N600" s="672"/>
      <c r="O600" s="672"/>
      <c r="P600" s="672"/>
      <c r="Q600" s="672"/>
      <c r="R600" s="672"/>
      <c r="S600" s="672"/>
      <c r="T600" s="672"/>
      <c r="U600" s="672"/>
      <c r="V600" s="672"/>
      <c r="W600" s="69"/>
      <c r="X600" s="69" t="s">
        <v>82</v>
      </c>
      <c r="Y600" s="69" t="s">
        <v>82</v>
      </c>
    </row>
    <row r="601" spans="1:25" x14ac:dyDescent="0.2">
      <c r="A601" s="66"/>
      <c r="B601" s="67" t="s">
        <v>364</v>
      </c>
      <c r="C601" s="67"/>
      <c r="D601" s="67"/>
      <c r="E601" s="67"/>
      <c r="F601" s="68" t="s">
        <v>2084</v>
      </c>
      <c r="G601" s="68"/>
      <c r="H601" s="672"/>
      <c r="I601" s="672"/>
      <c r="J601" s="672"/>
      <c r="K601" s="672"/>
      <c r="L601" s="672"/>
      <c r="M601" s="672"/>
      <c r="N601" s="672"/>
      <c r="O601" s="672"/>
      <c r="P601" s="672"/>
      <c r="Q601" s="672"/>
      <c r="R601" s="672"/>
      <c r="S601" s="672"/>
      <c r="T601" s="672"/>
      <c r="U601" s="672"/>
      <c r="V601" s="672"/>
      <c r="W601" s="69"/>
      <c r="X601" s="69" t="s">
        <v>82</v>
      </c>
      <c r="Y601" s="69" t="s">
        <v>82</v>
      </c>
    </row>
    <row r="602" spans="1:25" ht="24.95" customHeight="1" x14ac:dyDescent="0.2">
      <c r="A602" s="66"/>
      <c r="B602" s="67" t="s">
        <v>365</v>
      </c>
      <c r="C602" s="67"/>
      <c r="D602" s="67"/>
      <c r="E602" s="67"/>
      <c r="F602" s="675" t="s">
        <v>2085</v>
      </c>
      <c r="G602" s="675"/>
      <c r="H602" s="672"/>
      <c r="I602" s="672"/>
      <c r="J602" s="672"/>
      <c r="K602" s="672"/>
      <c r="L602" s="672"/>
      <c r="M602" s="672"/>
      <c r="N602" s="672"/>
      <c r="O602" s="672"/>
      <c r="P602" s="672"/>
      <c r="Q602" s="672"/>
      <c r="R602" s="672"/>
      <c r="S602" s="672"/>
      <c r="T602" s="672"/>
      <c r="U602" s="672"/>
      <c r="V602" s="672"/>
      <c r="W602" s="69"/>
      <c r="X602" s="69" t="s">
        <v>82</v>
      </c>
      <c r="Y602" s="69" t="s">
        <v>82</v>
      </c>
    </row>
    <row r="603" spans="1:25" x14ac:dyDescent="0.2">
      <c r="A603" s="66"/>
      <c r="B603" s="67" t="s">
        <v>366</v>
      </c>
      <c r="C603" s="67"/>
      <c r="D603" s="67"/>
      <c r="E603" s="67"/>
      <c r="F603" s="68" t="s">
        <v>2086</v>
      </c>
      <c r="G603" s="68"/>
      <c r="H603" s="672"/>
      <c r="I603" s="672"/>
      <c r="J603" s="672"/>
      <c r="K603" s="672"/>
      <c r="L603" s="672"/>
      <c r="M603" s="672"/>
      <c r="N603" s="672"/>
      <c r="O603" s="672"/>
      <c r="P603" s="672"/>
      <c r="Q603" s="672"/>
      <c r="R603" s="672"/>
      <c r="S603" s="672"/>
      <c r="T603" s="672"/>
      <c r="U603" s="672"/>
      <c r="V603" s="672"/>
      <c r="W603" s="69"/>
      <c r="X603" s="69" t="s">
        <v>82</v>
      </c>
      <c r="Y603" s="69" t="s">
        <v>82</v>
      </c>
    </row>
    <row r="604" spans="1:25" ht="24.95" customHeight="1" x14ac:dyDescent="0.2">
      <c r="A604" s="66"/>
      <c r="B604" s="67" t="s">
        <v>367</v>
      </c>
      <c r="C604" s="67"/>
      <c r="D604" s="67"/>
      <c r="E604" s="67"/>
      <c r="F604" s="675" t="s">
        <v>2087</v>
      </c>
      <c r="G604" s="675"/>
      <c r="H604" s="672"/>
      <c r="I604" s="672"/>
      <c r="J604" s="672"/>
      <c r="K604" s="672"/>
      <c r="L604" s="672"/>
      <c r="M604" s="672"/>
      <c r="N604" s="672"/>
      <c r="O604" s="672"/>
      <c r="P604" s="672"/>
      <c r="Q604" s="672"/>
      <c r="R604" s="672"/>
      <c r="S604" s="672"/>
      <c r="T604" s="672"/>
      <c r="U604" s="672"/>
      <c r="V604" s="672"/>
      <c r="W604" s="69"/>
      <c r="X604" s="69" t="s">
        <v>82</v>
      </c>
      <c r="Y604" s="69" t="s">
        <v>82</v>
      </c>
    </row>
    <row r="605" spans="1:25" x14ac:dyDescent="0.2">
      <c r="A605" s="412" t="s">
        <v>368</v>
      </c>
      <c r="B605" s="412"/>
      <c r="C605" s="412"/>
      <c r="D605" s="412"/>
      <c r="E605" s="412"/>
      <c r="F605" s="412"/>
      <c r="G605" s="412"/>
      <c r="H605" s="676">
        <v>781788700</v>
      </c>
      <c r="I605" s="676"/>
      <c r="J605" s="676"/>
      <c r="K605" s="676"/>
      <c r="L605" s="676"/>
      <c r="M605" s="676"/>
      <c r="N605" s="676">
        <v>1119653400</v>
      </c>
      <c r="O605" s="676"/>
      <c r="P605" s="676"/>
      <c r="Q605" s="676"/>
      <c r="R605" s="676">
        <v>1110616475.1400001</v>
      </c>
      <c r="S605" s="676"/>
      <c r="T605" s="676"/>
      <c r="U605" s="676"/>
      <c r="V605" s="676"/>
      <c r="W605" s="413"/>
      <c r="X605" s="413" t="s">
        <v>1562</v>
      </c>
      <c r="Y605" s="413" t="s">
        <v>1563</v>
      </c>
    </row>
    <row r="606" spans="1:25" x14ac:dyDescent="0.2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</row>
    <row r="607" spans="1:25" x14ac:dyDescent="0.2">
      <c r="A607" s="49"/>
      <c r="B607" s="49"/>
      <c r="C607" s="47" t="s">
        <v>1371</v>
      </c>
      <c r="D607" s="47"/>
      <c r="E607" s="47"/>
      <c r="F607" s="47" t="s">
        <v>1372</v>
      </c>
      <c r="G607" s="47"/>
      <c r="H607" s="666">
        <v>810455200</v>
      </c>
      <c r="I607" s="666"/>
      <c r="J607" s="666"/>
      <c r="K607" s="666"/>
      <c r="L607" s="666"/>
      <c r="M607" s="666"/>
      <c r="N607" s="666">
        <v>1172613300</v>
      </c>
      <c r="O607" s="666"/>
      <c r="P607" s="666"/>
      <c r="Q607" s="666"/>
      <c r="R607" s="666">
        <v>1774439474.3099999</v>
      </c>
      <c r="S607" s="666"/>
      <c r="T607" s="666"/>
      <c r="U607" s="666"/>
      <c r="V607" s="666"/>
      <c r="W607" s="60"/>
      <c r="X607" s="60" t="s">
        <v>2088</v>
      </c>
      <c r="Y607" s="60" t="s">
        <v>2089</v>
      </c>
    </row>
    <row r="608" spans="1:25" x14ac:dyDescent="0.2">
      <c r="A608" s="49"/>
      <c r="B608" s="49"/>
      <c r="C608" s="47" t="s">
        <v>1373</v>
      </c>
      <c r="D608" s="47"/>
      <c r="E608" s="47"/>
      <c r="F608" s="47" t="s">
        <v>1374</v>
      </c>
      <c r="G608" s="47"/>
      <c r="H608" s="666">
        <v>322964500</v>
      </c>
      <c r="I608" s="666"/>
      <c r="J608" s="666"/>
      <c r="K608" s="666"/>
      <c r="L608" s="666"/>
      <c r="M608" s="666"/>
      <c r="N608" s="666">
        <v>543435800</v>
      </c>
      <c r="O608" s="666"/>
      <c r="P608" s="666"/>
      <c r="Q608" s="666"/>
      <c r="R608" s="666">
        <v>210294454.97999999</v>
      </c>
      <c r="S608" s="666"/>
      <c r="T608" s="666"/>
      <c r="U608" s="666"/>
      <c r="V608" s="666"/>
      <c r="W608" s="60"/>
      <c r="X608" s="60" t="s">
        <v>1578</v>
      </c>
      <c r="Y608" s="60" t="s">
        <v>1579</v>
      </c>
    </row>
    <row r="609" spans="1:25" x14ac:dyDescent="0.2">
      <c r="A609" s="410" t="s">
        <v>369</v>
      </c>
      <c r="B609" s="410"/>
      <c r="C609" s="410"/>
      <c r="D609" s="410"/>
      <c r="E609" s="410"/>
      <c r="F609" s="410"/>
      <c r="G609" s="410"/>
      <c r="H609" s="673">
        <v>1133419700</v>
      </c>
      <c r="I609" s="673"/>
      <c r="J609" s="673"/>
      <c r="K609" s="673"/>
      <c r="L609" s="673"/>
      <c r="M609" s="673"/>
      <c r="N609" s="673">
        <v>1716049100</v>
      </c>
      <c r="O609" s="673"/>
      <c r="P609" s="673"/>
      <c r="Q609" s="673"/>
      <c r="R609" s="673">
        <v>1984733929.29</v>
      </c>
      <c r="S609" s="673"/>
      <c r="T609" s="673"/>
      <c r="U609" s="673"/>
      <c r="V609" s="673"/>
      <c r="W609" s="411"/>
      <c r="X609" s="411" t="s">
        <v>2071</v>
      </c>
      <c r="Y609" s="411" t="s">
        <v>2072</v>
      </c>
    </row>
    <row r="610" spans="1:25" x14ac:dyDescent="0.2">
      <c r="A610" s="64" t="s">
        <v>370</v>
      </c>
      <c r="B610" s="64"/>
      <c r="C610" s="64"/>
      <c r="D610" s="64"/>
      <c r="E610" s="64"/>
      <c r="F610" s="64"/>
      <c r="G610" s="64"/>
      <c r="H610" s="674">
        <v>9530000</v>
      </c>
      <c r="I610" s="674"/>
      <c r="J610" s="674"/>
      <c r="K610" s="674"/>
      <c r="L610" s="674"/>
      <c r="M610" s="674"/>
      <c r="N610" s="674">
        <v>9530000</v>
      </c>
      <c r="O610" s="674"/>
      <c r="P610" s="674"/>
      <c r="Q610" s="674"/>
      <c r="R610" s="674">
        <v>865501646.28999996</v>
      </c>
      <c r="S610" s="674"/>
      <c r="T610" s="674"/>
      <c r="U610" s="674"/>
      <c r="V610" s="674"/>
      <c r="W610" s="65"/>
      <c r="X610" s="65" t="s">
        <v>82</v>
      </c>
      <c r="Y610" s="65" t="s">
        <v>82</v>
      </c>
    </row>
    <row r="611" spans="1:25" x14ac:dyDescent="0.2">
      <c r="A611" s="49"/>
      <c r="B611" s="49"/>
      <c r="C611" s="47" t="s">
        <v>342</v>
      </c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</row>
    <row r="612" spans="1:25" x14ac:dyDescent="0.2">
      <c r="A612" s="66"/>
      <c r="B612" s="67" t="s">
        <v>371</v>
      </c>
      <c r="C612" s="67"/>
      <c r="D612" s="67"/>
      <c r="E612" s="67"/>
      <c r="F612" s="68" t="s">
        <v>372</v>
      </c>
      <c r="G612" s="68"/>
      <c r="H612" s="672"/>
      <c r="I612" s="672"/>
      <c r="J612" s="672"/>
      <c r="K612" s="672"/>
      <c r="L612" s="672"/>
      <c r="M612" s="672"/>
      <c r="N612" s="672"/>
      <c r="O612" s="672"/>
      <c r="P612" s="672"/>
      <c r="Q612" s="672"/>
      <c r="R612" s="672"/>
      <c r="S612" s="672"/>
      <c r="T612" s="672"/>
      <c r="U612" s="672"/>
      <c r="V612" s="672"/>
      <c r="W612" s="69"/>
      <c r="X612" s="69" t="s">
        <v>82</v>
      </c>
      <c r="Y612" s="69" t="s">
        <v>82</v>
      </c>
    </row>
    <row r="613" spans="1:25" x14ac:dyDescent="0.2">
      <c r="A613" s="66"/>
      <c r="B613" s="67" t="s">
        <v>373</v>
      </c>
      <c r="C613" s="67"/>
      <c r="D613" s="67"/>
      <c r="E613" s="67"/>
      <c r="F613" s="68" t="s">
        <v>374</v>
      </c>
      <c r="G613" s="68"/>
      <c r="H613" s="672"/>
      <c r="I613" s="672"/>
      <c r="J613" s="672"/>
      <c r="K613" s="672"/>
      <c r="L613" s="672"/>
      <c r="M613" s="672"/>
      <c r="N613" s="672"/>
      <c r="O613" s="672"/>
      <c r="P613" s="672"/>
      <c r="Q613" s="672"/>
      <c r="R613" s="672"/>
      <c r="S613" s="672"/>
      <c r="T613" s="672"/>
      <c r="U613" s="672"/>
      <c r="V613" s="672"/>
      <c r="W613" s="69"/>
      <c r="X613" s="69" t="s">
        <v>82</v>
      </c>
      <c r="Y613" s="69" t="s">
        <v>82</v>
      </c>
    </row>
    <row r="614" spans="1:25" x14ac:dyDescent="0.2">
      <c r="A614" s="66"/>
      <c r="B614" s="67" t="s">
        <v>375</v>
      </c>
      <c r="C614" s="67"/>
      <c r="D614" s="67"/>
      <c r="E614" s="67"/>
      <c r="F614" s="68" t="s">
        <v>2090</v>
      </c>
      <c r="G614" s="68"/>
      <c r="H614" s="672"/>
      <c r="I614" s="672"/>
      <c r="J614" s="672"/>
      <c r="K614" s="672"/>
      <c r="L614" s="672"/>
      <c r="M614" s="672"/>
      <c r="N614" s="672"/>
      <c r="O614" s="672"/>
      <c r="P614" s="672"/>
      <c r="Q614" s="672"/>
      <c r="R614" s="672"/>
      <c r="S614" s="672"/>
      <c r="T614" s="672"/>
      <c r="U614" s="672"/>
      <c r="V614" s="672"/>
      <c r="W614" s="69"/>
      <c r="X614" s="69" t="s">
        <v>82</v>
      </c>
      <c r="Y614" s="69" t="s">
        <v>82</v>
      </c>
    </row>
    <row r="615" spans="1:25" x14ac:dyDescent="0.2">
      <c r="A615" s="66"/>
      <c r="B615" s="67" t="s">
        <v>376</v>
      </c>
      <c r="C615" s="67"/>
      <c r="D615" s="67"/>
      <c r="E615" s="67"/>
      <c r="F615" s="68" t="s">
        <v>2091</v>
      </c>
      <c r="G615" s="68"/>
      <c r="H615" s="672">
        <v>4765000</v>
      </c>
      <c r="I615" s="672"/>
      <c r="J615" s="672"/>
      <c r="K615" s="672"/>
      <c r="L615" s="672"/>
      <c r="M615" s="672"/>
      <c r="N615" s="672">
        <v>4765000</v>
      </c>
      <c r="O615" s="672"/>
      <c r="P615" s="672"/>
      <c r="Q615" s="672"/>
      <c r="R615" s="672">
        <v>4765000</v>
      </c>
      <c r="S615" s="672"/>
      <c r="T615" s="672"/>
      <c r="U615" s="672"/>
      <c r="V615" s="672"/>
      <c r="W615" s="69"/>
      <c r="X615" s="69" t="s">
        <v>86</v>
      </c>
      <c r="Y615" s="69" t="s">
        <v>86</v>
      </c>
    </row>
    <row r="616" spans="1:25" x14ac:dyDescent="0.2">
      <c r="A616" s="66"/>
      <c r="B616" s="67" t="s">
        <v>377</v>
      </c>
      <c r="C616" s="67"/>
      <c r="D616" s="67"/>
      <c r="E616" s="67"/>
      <c r="F616" s="68" t="s">
        <v>1375</v>
      </c>
      <c r="G616" s="68"/>
      <c r="H616" s="672"/>
      <c r="I616" s="672"/>
      <c r="J616" s="672"/>
      <c r="K616" s="672"/>
      <c r="L616" s="672"/>
      <c r="M616" s="672"/>
      <c r="N616" s="672"/>
      <c r="O616" s="672"/>
      <c r="P616" s="672"/>
      <c r="Q616" s="672"/>
      <c r="R616" s="672"/>
      <c r="S616" s="672"/>
      <c r="T616" s="672"/>
      <c r="U616" s="672"/>
      <c r="V616" s="672"/>
      <c r="W616" s="69"/>
      <c r="X616" s="69" t="s">
        <v>82</v>
      </c>
      <c r="Y616" s="69" t="s">
        <v>82</v>
      </c>
    </row>
    <row r="617" spans="1:25" x14ac:dyDescent="0.2">
      <c r="A617" s="66"/>
      <c r="B617" s="67" t="s">
        <v>378</v>
      </c>
      <c r="C617" s="67"/>
      <c r="D617" s="67"/>
      <c r="E617" s="67"/>
      <c r="F617" s="68" t="s">
        <v>324</v>
      </c>
      <c r="G617" s="68"/>
      <c r="H617" s="672">
        <v>4765000</v>
      </c>
      <c r="I617" s="672"/>
      <c r="J617" s="672"/>
      <c r="K617" s="672"/>
      <c r="L617" s="672"/>
      <c r="M617" s="672"/>
      <c r="N617" s="672">
        <v>4765000</v>
      </c>
      <c r="O617" s="672"/>
      <c r="P617" s="672"/>
      <c r="Q617" s="672"/>
      <c r="R617" s="672">
        <v>860736646.28999996</v>
      </c>
      <c r="S617" s="672"/>
      <c r="T617" s="672"/>
      <c r="U617" s="672"/>
      <c r="V617" s="672"/>
      <c r="W617" s="69"/>
      <c r="X617" s="69" t="s">
        <v>82</v>
      </c>
      <c r="Y617" s="69" t="s">
        <v>82</v>
      </c>
    </row>
    <row r="618" spans="1:25" ht="24.95" customHeight="1" x14ac:dyDescent="0.2">
      <c r="A618" s="66"/>
      <c r="B618" s="67" t="s">
        <v>1227</v>
      </c>
      <c r="C618" s="67"/>
      <c r="D618" s="67"/>
      <c r="E618" s="67"/>
      <c r="F618" s="675" t="s">
        <v>2092</v>
      </c>
      <c r="G618" s="675"/>
      <c r="H618" s="672"/>
      <c r="I618" s="672"/>
      <c r="J618" s="672"/>
      <c r="K618" s="672"/>
      <c r="L618" s="672"/>
      <c r="M618" s="672"/>
      <c r="N618" s="672">
        <v>2259500</v>
      </c>
      <c r="O618" s="672"/>
      <c r="P618" s="672"/>
      <c r="Q618" s="672"/>
      <c r="R618" s="672">
        <v>3177971.04</v>
      </c>
      <c r="S618" s="672"/>
      <c r="T618" s="672"/>
      <c r="U618" s="672"/>
      <c r="V618" s="672"/>
      <c r="W618" s="69"/>
      <c r="X618" s="69" t="s">
        <v>82</v>
      </c>
      <c r="Y618" s="69" t="s">
        <v>1573</v>
      </c>
    </row>
    <row r="619" spans="1:25" x14ac:dyDescent="0.2">
      <c r="A619" s="66"/>
      <c r="B619" s="67" t="s">
        <v>379</v>
      </c>
      <c r="C619" s="67"/>
      <c r="D619" s="67"/>
      <c r="E619" s="67"/>
      <c r="F619" s="68" t="s">
        <v>1376</v>
      </c>
      <c r="G619" s="68"/>
      <c r="H619" s="672"/>
      <c r="I619" s="672"/>
      <c r="J619" s="672"/>
      <c r="K619" s="672"/>
      <c r="L619" s="672"/>
      <c r="M619" s="672"/>
      <c r="N619" s="672"/>
      <c r="O619" s="672"/>
      <c r="P619" s="672"/>
      <c r="Q619" s="672"/>
      <c r="R619" s="672"/>
      <c r="S619" s="672"/>
      <c r="T619" s="672"/>
      <c r="U619" s="672"/>
      <c r="V619" s="672"/>
      <c r="W619" s="69"/>
      <c r="X619" s="69" t="s">
        <v>82</v>
      </c>
      <c r="Y619" s="69" t="s">
        <v>82</v>
      </c>
    </row>
    <row r="620" spans="1:25" x14ac:dyDescent="0.2">
      <c r="A620" s="66"/>
      <c r="B620" s="67" t="s">
        <v>380</v>
      </c>
      <c r="C620" s="67"/>
      <c r="D620" s="67"/>
      <c r="E620" s="67"/>
      <c r="F620" s="68" t="s">
        <v>1377</v>
      </c>
      <c r="G620" s="68"/>
      <c r="H620" s="672"/>
      <c r="I620" s="672"/>
      <c r="J620" s="672"/>
      <c r="K620" s="672"/>
      <c r="L620" s="672"/>
      <c r="M620" s="672"/>
      <c r="N620" s="672"/>
      <c r="O620" s="672"/>
      <c r="P620" s="672"/>
      <c r="Q620" s="672"/>
      <c r="R620" s="672"/>
      <c r="S620" s="672"/>
      <c r="T620" s="672"/>
      <c r="U620" s="672"/>
      <c r="V620" s="672"/>
      <c r="W620" s="69"/>
      <c r="X620" s="69" t="s">
        <v>82</v>
      </c>
      <c r="Y620" s="69" t="s">
        <v>82</v>
      </c>
    </row>
    <row r="621" spans="1:25" x14ac:dyDescent="0.2">
      <c r="A621" s="66"/>
      <c r="B621" s="67" t="s">
        <v>381</v>
      </c>
      <c r="C621" s="67"/>
      <c r="D621" s="67"/>
      <c r="E621" s="67"/>
      <c r="F621" s="68" t="s">
        <v>2093</v>
      </c>
      <c r="G621" s="68"/>
      <c r="H621" s="672"/>
      <c r="I621" s="672"/>
      <c r="J621" s="672"/>
      <c r="K621" s="672"/>
      <c r="L621" s="672"/>
      <c r="M621" s="672"/>
      <c r="N621" s="672"/>
      <c r="O621" s="672"/>
      <c r="P621" s="672"/>
      <c r="Q621" s="672"/>
      <c r="R621" s="672"/>
      <c r="S621" s="672"/>
      <c r="T621" s="672"/>
      <c r="U621" s="672"/>
      <c r="V621" s="672"/>
      <c r="W621" s="69"/>
      <c r="X621" s="69" t="s">
        <v>82</v>
      </c>
      <c r="Y621" s="69" t="s">
        <v>82</v>
      </c>
    </row>
    <row r="622" spans="1:25" x14ac:dyDescent="0.2">
      <c r="A622" s="66"/>
      <c r="B622" s="67" t="s">
        <v>382</v>
      </c>
      <c r="C622" s="67"/>
      <c r="D622" s="67"/>
      <c r="E622" s="67"/>
      <c r="F622" s="68" t="s">
        <v>2094</v>
      </c>
      <c r="G622" s="68"/>
      <c r="H622" s="672"/>
      <c r="I622" s="672"/>
      <c r="J622" s="672"/>
      <c r="K622" s="672"/>
      <c r="L622" s="672"/>
      <c r="M622" s="672"/>
      <c r="N622" s="672"/>
      <c r="O622" s="672"/>
      <c r="P622" s="672"/>
      <c r="Q622" s="672"/>
      <c r="R622" s="672"/>
      <c r="S622" s="672"/>
      <c r="T622" s="672"/>
      <c r="U622" s="672"/>
      <c r="V622" s="672"/>
      <c r="W622" s="69"/>
      <c r="X622" s="69" t="s">
        <v>82</v>
      </c>
      <c r="Y622" s="69" t="s">
        <v>82</v>
      </c>
    </row>
    <row r="623" spans="1:25" x14ac:dyDescent="0.2">
      <c r="A623" s="66"/>
      <c r="B623" s="67" t="s">
        <v>383</v>
      </c>
      <c r="C623" s="67"/>
      <c r="D623" s="67"/>
      <c r="E623" s="67"/>
      <c r="F623" s="68" t="s">
        <v>384</v>
      </c>
      <c r="G623" s="68"/>
      <c r="H623" s="672"/>
      <c r="I623" s="672"/>
      <c r="J623" s="672"/>
      <c r="K623" s="672"/>
      <c r="L623" s="672"/>
      <c r="M623" s="672"/>
      <c r="N623" s="672"/>
      <c r="O623" s="672"/>
      <c r="P623" s="672"/>
      <c r="Q623" s="672"/>
      <c r="R623" s="672"/>
      <c r="S623" s="672"/>
      <c r="T623" s="672"/>
      <c r="U623" s="672"/>
      <c r="V623" s="672"/>
      <c r="W623" s="69"/>
      <c r="X623" s="69" t="s">
        <v>82</v>
      </c>
      <c r="Y623" s="69" t="s">
        <v>82</v>
      </c>
    </row>
    <row r="624" spans="1:25" x14ac:dyDescent="0.2">
      <c r="A624" s="66"/>
      <c r="B624" s="67" t="s">
        <v>385</v>
      </c>
      <c r="C624" s="67"/>
      <c r="D624" s="67"/>
      <c r="E624" s="67"/>
      <c r="F624" s="68" t="s">
        <v>386</v>
      </c>
      <c r="G624" s="68"/>
      <c r="H624" s="672"/>
      <c r="I624" s="672"/>
      <c r="J624" s="672"/>
      <c r="K624" s="672"/>
      <c r="L624" s="672"/>
      <c r="M624" s="672"/>
      <c r="N624" s="672"/>
      <c r="O624" s="672"/>
      <c r="P624" s="672"/>
      <c r="Q624" s="672"/>
      <c r="R624" s="672"/>
      <c r="S624" s="672"/>
      <c r="T624" s="672"/>
      <c r="U624" s="672"/>
      <c r="V624" s="672"/>
      <c r="W624" s="69"/>
      <c r="X624" s="69" t="s">
        <v>82</v>
      </c>
      <c r="Y624" s="69" t="s">
        <v>82</v>
      </c>
    </row>
    <row r="625" spans="1:25" x14ac:dyDescent="0.2">
      <c r="A625" s="66"/>
      <c r="B625" s="67" t="s">
        <v>387</v>
      </c>
      <c r="C625" s="67"/>
      <c r="D625" s="67"/>
      <c r="E625" s="67"/>
      <c r="F625" s="68" t="s">
        <v>2095</v>
      </c>
      <c r="G625" s="68"/>
      <c r="H625" s="672"/>
      <c r="I625" s="672"/>
      <c r="J625" s="672"/>
      <c r="K625" s="672"/>
      <c r="L625" s="672"/>
      <c r="M625" s="672"/>
      <c r="N625" s="672"/>
      <c r="O625" s="672"/>
      <c r="P625" s="672"/>
      <c r="Q625" s="672"/>
      <c r="R625" s="672"/>
      <c r="S625" s="672"/>
      <c r="T625" s="672"/>
      <c r="U625" s="672"/>
      <c r="V625" s="672"/>
      <c r="W625" s="69"/>
      <c r="X625" s="69" t="s">
        <v>82</v>
      </c>
      <c r="Y625" s="69" t="s">
        <v>82</v>
      </c>
    </row>
    <row r="626" spans="1:25" x14ac:dyDescent="0.2">
      <c r="A626" s="66"/>
      <c r="B626" s="67" t="s">
        <v>389</v>
      </c>
      <c r="C626" s="67"/>
      <c r="D626" s="67"/>
      <c r="E626" s="67"/>
      <c r="F626" s="68" t="s">
        <v>390</v>
      </c>
      <c r="G626" s="68"/>
      <c r="H626" s="672"/>
      <c r="I626" s="672"/>
      <c r="J626" s="672"/>
      <c r="K626" s="672"/>
      <c r="L626" s="672"/>
      <c r="M626" s="672"/>
      <c r="N626" s="672"/>
      <c r="O626" s="672"/>
      <c r="P626" s="672"/>
      <c r="Q626" s="672"/>
      <c r="R626" s="672"/>
      <c r="S626" s="672"/>
      <c r="T626" s="672"/>
      <c r="U626" s="672"/>
      <c r="V626" s="672"/>
      <c r="W626" s="69"/>
      <c r="X626" s="69" t="s">
        <v>82</v>
      </c>
      <c r="Y626" s="69" t="s">
        <v>82</v>
      </c>
    </row>
    <row r="627" spans="1:25" x14ac:dyDescent="0.2">
      <c r="A627" s="66"/>
      <c r="B627" s="67" t="s">
        <v>391</v>
      </c>
      <c r="C627" s="67"/>
      <c r="D627" s="67"/>
      <c r="E627" s="67"/>
      <c r="F627" s="68" t="s">
        <v>392</v>
      </c>
      <c r="G627" s="68"/>
      <c r="H627" s="672"/>
      <c r="I627" s="672"/>
      <c r="J627" s="672"/>
      <c r="K627" s="672"/>
      <c r="L627" s="672"/>
      <c r="M627" s="672"/>
      <c r="N627" s="672"/>
      <c r="O627" s="672"/>
      <c r="P627" s="672"/>
      <c r="Q627" s="672"/>
      <c r="R627" s="672"/>
      <c r="S627" s="672"/>
      <c r="T627" s="672"/>
      <c r="U627" s="672"/>
      <c r="V627" s="672"/>
      <c r="W627" s="69"/>
      <c r="X627" s="69" t="s">
        <v>82</v>
      </c>
      <c r="Y627" s="69" t="s">
        <v>82</v>
      </c>
    </row>
    <row r="628" spans="1:25" x14ac:dyDescent="0.2">
      <c r="A628" s="66"/>
      <c r="B628" s="67" t="s">
        <v>393</v>
      </c>
      <c r="C628" s="67"/>
      <c r="D628" s="67"/>
      <c r="E628" s="67"/>
      <c r="F628" s="68" t="s">
        <v>2096</v>
      </c>
      <c r="G628" s="68"/>
      <c r="H628" s="672"/>
      <c r="I628" s="672"/>
      <c r="J628" s="672"/>
      <c r="K628" s="672"/>
      <c r="L628" s="672"/>
      <c r="M628" s="672"/>
      <c r="N628" s="672"/>
      <c r="O628" s="672"/>
      <c r="P628" s="672"/>
      <c r="Q628" s="672"/>
      <c r="R628" s="672"/>
      <c r="S628" s="672"/>
      <c r="T628" s="672"/>
      <c r="U628" s="672"/>
      <c r="V628" s="672"/>
      <c r="W628" s="69"/>
      <c r="X628" s="69" t="s">
        <v>82</v>
      </c>
      <c r="Y628" s="69" t="s">
        <v>82</v>
      </c>
    </row>
    <row r="629" spans="1:25" ht="24.95" customHeight="1" x14ac:dyDescent="0.2">
      <c r="A629" s="66"/>
      <c r="B629" s="67" t="s">
        <v>1276</v>
      </c>
      <c r="C629" s="67"/>
      <c r="D629" s="67"/>
      <c r="E629" s="67"/>
      <c r="F629" s="675" t="s">
        <v>2097</v>
      </c>
      <c r="G629" s="675"/>
      <c r="H629" s="672"/>
      <c r="I629" s="672"/>
      <c r="J629" s="672"/>
      <c r="K629" s="672"/>
      <c r="L629" s="672"/>
      <c r="M629" s="672"/>
      <c r="N629" s="672"/>
      <c r="O629" s="672"/>
      <c r="P629" s="672"/>
      <c r="Q629" s="672"/>
      <c r="R629" s="672"/>
      <c r="S629" s="672"/>
      <c r="T629" s="672"/>
      <c r="U629" s="672"/>
      <c r="V629" s="672"/>
      <c r="W629" s="69"/>
      <c r="X629" s="69" t="s">
        <v>82</v>
      </c>
      <c r="Y629" s="69" t="s">
        <v>82</v>
      </c>
    </row>
    <row r="630" spans="1:25" x14ac:dyDescent="0.2">
      <c r="A630" s="66"/>
      <c r="B630" s="67" t="s">
        <v>394</v>
      </c>
      <c r="C630" s="67"/>
      <c r="D630" s="67"/>
      <c r="E630" s="67"/>
      <c r="F630" s="68" t="s">
        <v>395</v>
      </c>
      <c r="G630" s="68"/>
      <c r="H630" s="672"/>
      <c r="I630" s="672"/>
      <c r="J630" s="672"/>
      <c r="K630" s="672"/>
      <c r="L630" s="672"/>
      <c r="M630" s="672"/>
      <c r="N630" s="672"/>
      <c r="O630" s="672"/>
      <c r="P630" s="672"/>
      <c r="Q630" s="672"/>
      <c r="R630" s="672"/>
      <c r="S630" s="672"/>
      <c r="T630" s="672"/>
      <c r="U630" s="672"/>
      <c r="V630" s="672"/>
      <c r="W630" s="69"/>
      <c r="X630" s="69" t="s">
        <v>82</v>
      </c>
      <c r="Y630" s="69" t="s">
        <v>82</v>
      </c>
    </row>
    <row r="631" spans="1:25" x14ac:dyDescent="0.2">
      <c r="A631" s="66"/>
      <c r="B631" s="67" t="s">
        <v>396</v>
      </c>
      <c r="C631" s="67"/>
      <c r="D631" s="67"/>
      <c r="E631" s="67"/>
      <c r="F631" s="68" t="s">
        <v>397</v>
      </c>
      <c r="G631" s="68"/>
      <c r="H631" s="672"/>
      <c r="I631" s="672"/>
      <c r="J631" s="672"/>
      <c r="K631" s="672"/>
      <c r="L631" s="672"/>
      <c r="M631" s="672"/>
      <c r="N631" s="672"/>
      <c r="O631" s="672"/>
      <c r="P631" s="672"/>
      <c r="Q631" s="672"/>
      <c r="R631" s="672"/>
      <c r="S631" s="672"/>
      <c r="T631" s="672"/>
      <c r="U631" s="672"/>
      <c r="V631" s="672"/>
      <c r="W631" s="69"/>
      <c r="X631" s="69" t="s">
        <v>82</v>
      </c>
      <c r="Y631" s="69" t="s">
        <v>82</v>
      </c>
    </row>
    <row r="632" spans="1:25" x14ac:dyDescent="0.2">
      <c r="A632" s="66"/>
      <c r="B632" s="67" t="s">
        <v>398</v>
      </c>
      <c r="C632" s="67"/>
      <c r="D632" s="67"/>
      <c r="E632" s="67"/>
      <c r="F632" s="68" t="s">
        <v>2098</v>
      </c>
      <c r="G632" s="68"/>
      <c r="H632" s="672"/>
      <c r="I632" s="672"/>
      <c r="J632" s="672"/>
      <c r="K632" s="672"/>
      <c r="L632" s="672"/>
      <c r="M632" s="672"/>
      <c r="N632" s="672"/>
      <c r="O632" s="672"/>
      <c r="P632" s="672"/>
      <c r="Q632" s="672"/>
      <c r="R632" s="672"/>
      <c r="S632" s="672"/>
      <c r="T632" s="672"/>
      <c r="U632" s="672"/>
      <c r="V632" s="672"/>
      <c r="W632" s="69"/>
      <c r="X632" s="69" t="s">
        <v>82</v>
      </c>
      <c r="Y632" s="69" t="s">
        <v>82</v>
      </c>
    </row>
    <row r="633" spans="1:25" x14ac:dyDescent="0.2">
      <c r="A633" s="66"/>
      <c r="B633" s="67" t="s">
        <v>399</v>
      </c>
      <c r="C633" s="67"/>
      <c r="D633" s="67"/>
      <c r="E633" s="67"/>
      <c r="F633" s="68" t="s">
        <v>2099</v>
      </c>
      <c r="G633" s="68"/>
      <c r="H633" s="672"/>
      <c r="I633" s="672"/>
      <c r="J633" s="672"/>
      <c r="K633" s="672"/>
      <c r="L633" s="672"/>
      <c r="M633" s="672"/>
      <c r="N633" s="672"/>
      <c r="O633" s="672"/>
      <c r="P633" s="672"/>
      <c r="Q633" s="672"/>
      <c r="R633" s="672"/>
      <c r="S633" s="672"/>
      <c r="T633" s="672"/>
      <c r="U633" s="672"/>
      <c r="V633" s="672"/>
      <c r="W633" s="69"/>
      <c r="X633" s="69" t="s">
        <v>82</v>
      </c>
      <c r="Y633" s="69" t="s">
        <v>82</v>
      </c>
    </row>
    <row r="634" spans="1:25" ht="24.95" customHeight="1" x14ac:dyDescent="0.2">
      <c r="A634" s="66"/>
      <c r="B634" s="67" t="s">
        <v>400</v>
      </c>
      <c r="C634" s="67"/>
      <c r="D634" s="67"/>
      <c r="E634" s="67"/>
      <c r="F634" s="675" t="s">
        <v>2100</v>
      </c>
      <c r="G634" s="675"/>
      <c r="H634" s="672"/>
      <c r="I634" s="672"/>
      <c r="J634" s="672"/>
      <c r="K634" s="672"/>
      <c r="L634" s="672"/>
      <c r="M634" s="672"/>
      <c r="N634" s="672"/>
      <c r="O634" s="672"/>
      <c r="P634" s="672"/>
      <c r="Q634" s="672"/>
      <c r="R634" s="672"/>
      <c r="S634" s="672"/>
      <c r="T634" s="672"/>
      <c r="U634" s="672"/>
      <c r="V634" s="672"/>
      <c r="W634" s="69"/>
      <c r="X634" s="69" t="s">
        <v>82</v>
      </c>
      <c r="Y634" s="69" t="s">
        <v>82</v>
      </c>
    </row>
    <row r="635" spans="1:25" x14ac:dyDescent="0.2">
      <c r="A635" s="66"/>
      <c r="B635" s="67" t="s">
        <v>401</v>
      </c>
      <c r="C635" s="67"/>
      <c r="D635" s="67"/>
      <c r="E635" s="67"/>
      <c r="F635" s="68" t="s">
        <v>2101</v>
      </c>
      <c r="G635" s="68"/>
      <c r="H635" s="672"/>
      <c r="I635" s="672"/>
      <c r="J635" s="672"/>
      <c r="K635" s="672"/>
      <c r="L635" s="672"/>
      <c r="M635" s="672"/>
      <c r="N635" s="672"/>
      <c r="O635" s="672"/>
      <c r="P635" s="672"/>
      <c r="Q635" s="672"/>
      <c r="R635" s="672"/>
      <c r="S635" s="672"/>
      <c r="T635" s="672"/>
      <c r="U635" s="672"/>
      <c r="V635" s="672"/>
      <c r="W635" s="69"/>
      <c r="X635" s="69" t="s">
        <v>82</v>
      </c>
      <c r="Y635" s="69" t="s">
        <v>82</v>
      </c>
    </row>
    <row r="636" spans="1:25" ht="24.95" customHeight="1" x14ac:dyDescent="0.2">
      <c r="A636" s="66"/>
      <c r="B636" s="67" t="s">
        <v>402</v>
      </c>
      <c r="C636" s="67"/>
      <c r="D636" s="67"/>
      <c r="E636" s="67"/>
      <c r="F636" s="675" t="s">
        <v>2102</v>
      </c>
      <c r="G636" s="675"/>
      <c r="H636" s="672"/>
      <c r="I636" s="672"/>
      <c r="J636" s="672"/>
      <c r="K636" s="672"/>
      <c r="L636" s="672"/>
      <c r="M636" s="672"/>
      <c r="N636" s="672"/>
      <c r="O636" s="672"/>
      <c r="P636" s="672"/>
      <c r="Q636" s="672"/>
      <c r="R636" s="672"/>
      <c r="S636" s="672"/>
      <c r="T636" s="672"/>
      <c r="U636" s="672"/>
      <c r="V636" s="672"/>
      <c r="W636" s="69"/>
      <c r="X636" s="69" t="s">
        <v>82</v>
      </c>
      <c r="Y636" s="69" t="s">
        <v>82</v>
      </c>
    </row>
    <row r="637" spans="1:25" x14ac:dyDescent="0.2">
      <c r="A637" s="412" t="s">
        <v>403</v>
      </c>
      <c r="B637" s="412"/>
      <c r="C637" s="412"/>
      <c r="D637" s="412"/>
      <c r="E637" s="412"/>
      <c r="F637" s="412"/>
      <c r="G637" s="412"/>
      <c r="H637" s="676">
        <v>1123889700</v>
      </c>
      <c r="I637" s="676"/>
      <c r="J637" s="676"/>
      <c r="K637" s="676"/>
      <c r="L637" s="676"/>
      <c r="M637" s="676"/>
      <c r="N637" s="676">
        <v>1706519100</v>
      </c>
      <c r="O637" s="676"/>
      <c r="P637" s="676"/>
      <c r="Q637" s="676"/>
      <c r="R637" s="676">
        <v>1119232283</v>
      </c>
      <c r="S637" s="676"/>
      <c r="T637" s="676"/>
      <c r="U637" s="676"/>
      <c r="V637" s="676"/>
      <c r="W637" s="413"/>
      <c r="X637" s="413" t="s">
        <v>1265</v>
      </c>
      <c r="Y637" s="413" t="s">
        <v>1585</v>
      </c>
    </row>
    <row r="638" spans="1:25" x14ac:dyDescent="0.2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</row>
    <row r="639" spans="1:25" x14ac:dyDescent="0.2">
      <c r="A639" s="412" t="s">
        <v>404</v>
      </c>
      <c r="B639" s="412"/>
      <c r="C639" s="412"/>
      <c r="D639" s="412"/>
      <c r="E639" s="412"/>
      <c r="F639" s="412"/>
      <c r="G639" s="412"/>
      <c r="H639" s="677">
        <v>-342101000</v>
      </c>
      <c r="I639" s="677"/>
      <c r="J639" s="677"/>
      <c r="K639" s="677"/>
      <c r="L639" s="677"/>
      <c r="M639" s="677"/>
      <c r="N639" s="677">
        <v>-586865700</v>
      </c>
      <c r="O639" s="677"/>
      <c r="P639" s="677"/>
      <c r="Q639" s="677"/>
      <c r="R639" s="677">
        <v>-8615807.8599999994</v>
      </c>
      <c r="S639" s="677"/>
      <c r="T639" s="677"/>
      <c r="U639" s="677"/>
      <c r="V639" s="677"/>
      <c r="W639" s="413"/>
      <c r="X639" s="413" t="s">
        <v>1591</v>
      </c>
      <c r="Y639" s="413" t="s">
        <v>1592</v>
      </c>
    </row>
    <row r="640" spans="1:25" x14ac:dyDescent="0.2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</row>
    <row r="641" spans="1:25" x14ac:dyDescent="0.2">
      <c r="A641" s="49"/>
      <c r="B641" s="49"/>
      <c r="C641" s="47" t="s">
        <v>1378</v>
      </c>
      <c r="D641" s="47"/>
      <c r="E641" s="47"/>
      <c r="F641" s="47" t="s">
        <v>1379</v>
      </c>
      <c r="G641" s="47"/>
      <c r="H641" s="666">
        <v>342101000</v>
      </c>
      <c r="I641" s="666"/>
      <c r="J641" s="666"/>
      <c r="K641" s="666"/>
      <c r="L641" s="666"/>
      <c r="M641" s="666"/>
      <c r="N641" s="666">
        <v>586865700</v>
      </c>
      <c r="O641" s="666"/>
      <c r="P641" s="666"/>
      <c r="Q641" s="666"/>
      <c r="R641" s="666">
        <v>8615807.8599999994</v>
      </c>
      <c r="S641" s="666"/>
      <c r="T641" s="666"/>
      <c r="U641" s="666"/>
      <c r="V641" s="666"/>
      <c r="W641" s="60"/>
      <c r="X641" s="60" t="s">
        <v>1591</v>
      </c>
      <c r="Y641" s="60" t="s">
        <v>1592</v>
      </c>
    </row>
    <row r="642" spans="1:25" x14ac:dyDescent="0.2">
      <c r="A642" s="64" t="s">
        <v>405</v>
      </c>
      <c r="B642" s="64"/>
      <c r="C642" s="64"/>
      <c r="D642" s="64"/>
      <c r="E642" s="64"/>
      <c r="F642" s="64"/>
      <c r="G642" s="64"/>
      <c r="H642" s="674"/>
      <c r="I642" s="674"/>
      <c r="J642" s="674"/>
      <c r="K642" s="674"/>
      <c r="L642" s="674"/>
      <c r="M642" s="674"/>
      <c r="N642" s="674"/>
      <c r="O642" s="674"/>
      <c r="P642" s="674"/>
      <c r="Q642" s="674"/>
      <c r="R642" s="674"/>
      <c r="S642" s="674"/>
      <c r="T642" s="674"/>
      <c r="U642" s="674"/>
      <c r="V642" s="674"/>
      <c r="W642" s="65"/>
      <c r="X642" s="65" t="s">
        <v>82</v>
      </c>
      <c r="Y642" s="65" t="s">
        <v>82</v>
      </c>
    </row>
    <row r="643" spans="1:25" x14ac:dyDescent="0.2">
      <c r="A643" s="412" t="s">
        <v>406</v>
      </c>
      <c r="B643" s="412"/>
      <c r="C643" s="412"/>
      <c r="D643" s="412"/>
      <c r="E643" s="412"/>
      <c r="F643" s="412"/>
      <c r="G643" s="412"/>
      <c r="H643" s="676">
        <v>342101000</v>
      </c>
      <c r="I643" s="676"/>
      <c r="J643" s="676"/>
      <c r="K643" s="676"/>
      <c r="L643" s="676"/>
      <c r="M643" s="676"/>
      <c r="N643" s="676">
        <v>586865700</v>
      </c>
      <c r="O643" s="676"/>
      <c r="P643" s="676"/>
      <c r="Q643" s="676"/>
      <c r="R643" s="676">
        <v>8615807.8599999994</v>
      </c>
      <c r="S643" s="676"/>
      <c r="T643" s="676"/>
      <c r="U643" s="676"/>
      <c r="V643" s="676"/>
      <c r="W643" s="413"/>
      <c r="X643" s="413" t="s">
        <v>1591</v>
      </c>
      <c r="Y643" s="413" t="s">
        <v>1592</v>
      </c>
    </row>
    <row r="644" spans="1:25" x14ac:dyDescent="0.2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</row>
    <row r="645" spans="1:25" x14ac:dyDescent="0.2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</row>
    <row r="646" spans="1:25" x14ac:dyDescent="0.2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 spans="1:25" ht="16.5" x14ac:dyDescent="0.2">
      <c r="A647" s="56" t="s">
        <v>407</v>
      </c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</row>
    <row r="648" spans="1:25" x14ac:dyDescent="0.2">
      <c r="A648" s="404" t="s">
        <v>329</v>
      </c>
      <c r="B648" s="404"/>
      <c r="C648" s="404"/>
      <c r="D648" s="404"/>
      <c r="E648" s="404"/>
      <c r="F648" s="404"/>
      <c r="G648" s="404"/>
      <c r="H648" s="405" t="s">
        <v>2168</v>
      </c>
      <c r="I648" s="405"/>
      <c r="J648" s="405"/>
      <c r="K648" s="405"/>
      <c r="L648" s="405"/>
      <c r="M648" s="405" t="s">
        <v>408</v>
      </c>
      <c r="N648" s="405"/>
      <c r="O648" s="429"/>
      <c r="P648" s="430" t="s">
        <v>2179</v>
      </c>
      <c r="Q648" s="405"/>
      <c r="R648" s="405"/>
      <c r="S648" s="405"/>
      <c r="T648" s="405"/>
      <c r="U648" s="405"/>
      <c r="V648" s="405" t="s">
        <v>409</v>
      </c>
      <c r="W648" s="44"/>
      <c r="X648" s="44"/>
      <c r="Y648" s="44"/>
    </row>
    <row r="649" spans="1:25" x14ac:dyDescent="0.2">
      <c r="A649" s="57" t="s">
        <v>44</v>
      </c>
      <c r="B649" s="57"/>
      <c r="C649" s="57"/>
      <c r="D649" s="57"/>
      <c r="E649" s="57"/>
      <c r="F649" s="57"/>
      <c r="G649" s="57"/>
      <c r="H649" s="58"/>
      <c r="I649" s="58"/>
      <c r="J649" s="58"/>
      <c r="K649" s="58"/>
      <c r="L649" s="58"/>
      <c r="M649" s="58" t="s">
        <v>410</v>
      </c>
      <c r="N649" s="58"/>
      <c r="O649" s="58"/>
      <c r="P649" s="58"/>
      <c r="Q649" s="58" t="s">
        <v>411</v>
      </c>
      <c r="R649" s="58"/>
      <c r="S649" s="58"/>
      <c r="T649" s="58"/>
      <c r="U649" s="58"/>
      <c r="V649" s="58" t="s">
        <v>412</v>
      </c>
      <c r="W649" s="44"/>
      <c r="X649" s="44"/>
      <c r="Y649" s="44"/>
    </row>
    <row r="650" spans="1:25" x14ac:dyDescent="0.2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</row>
    <row r="651" spans="1:25" x14ac:dyDescent="0.2">
      <c r="A651" s="47" t="s">
        <v>413</v>
      </c>
      <c r="B651" s="47"/>
      <c r="C651" s="47"/>
      <c r="D651" s="47"/>
      <c r="E651" s="47"/>
      <c r="F651" s="47"/>
      <c r="G651" s="47"/>
      <c r="H651" s="666">
        <v>819131740.35000002</v>
      </c>
      <c r="I651" s="666"/>
      <c r="J651" s="666"/>
      <c r="K651" s="666"/>
      <c r="L651" s="666"/>
      <c r="M651" s="666"/>
      <c r="N651" s="666">
        <v>806971118.41999996</v>
      </c>
      <c r="O651" s="666"/>
      <c r="P651" s="666"/>
      <c r="Q651" s="666"/>
      <c r="R651" s="666">
        <v>12160621.93</v>
      </c>
      <c r="S651" s="666"/>
      <c r="T651" s="666"/>
      <c r="U651" s="666"/>
      <c r="V651" s="666"/>
      <c r="W651" s="59"/>
      <c r="X651" s="59"/>
      <c r="Y651" s="59"/>
    </row>
    <row r="652" spans="1:25" x14ac:dyDescent="0.2">
      <c r="A652" s="47" t="s">
        <v>414</v>
      </c>
      <c r="B652" s="47"/>
      <c r="C652" s="47"/>
      <c r="D652" s="47"/>
      <c r="E652" s="47"/>
      <c r="F652" s="47"/>
      <c r="G652" s="47"/>
      <c r="H652" s="666">
        <v>6042324.6799999997</v>
      </c>
      <c r="I652" s="666"/>
      <c r="J652" s="666"/>
      <c r="K652" s="666"/>
      <c r="L652" s="666"/>
      <c r="M652" s="666"/>
      <c r="N652" s="666">
        <v>6059697.4699999997</v>
      </c>
      <c r="O652" s="666"/>
      <c r="P652" s="666"/>
      <c r="Q652" s="666"/>
      <c r="R652" s="669">
        <v>-17372.79</v>
      </c>
      <c r="S652" s="669"/>
      <c r="T652" s="669"/>
      <c r="U652" s="669"/>
      <c r="V652" s="669"/>
      <c r="W652" s="59"/>
      <c r="X652" s="59"/>
      <c r="Y652" s="59"/>
    </row>
    <row r="653" spans="1:25" x14ac:dyDescent="0.2">
      <c r="A653" s="47" t="s">
        <v>415</v>
      </c>
      <c r="B653" s="47"/>
      <c r="C653" s="47"/>
      <c r="D653" s="47"/>
      <c r="E653" s="47"/>
      <c r="F653" s="47"/>
      <c r="G653" s="47"/>
      <c r="H653" s="666">
        <v>825174065.02999997</v>
      </c>
      <c r="I653" s="666"/>
      <c r="J653" s="666"/>
      <c r="K653" s="666"/>
      <c r="L653" s="666"/>
      <c r="M653" s="666"/>
      <c r="N653" s="666">
        <v>813030815.88999999</v>
      </c>
      <c r="O653" s="666"/>
      <c r="P653" s="666"/>
      <c r="Q653" s="666"/>
      <c r="R653" s="666">
        <v>12143249.140000001</v>
      </c>
      <c r="S653" s="666"/>
      <c r="T653" s="666"/>
      <c r="U653" s="666"/>
      <c r="V653" s="666"/>
      <c r="W653" s="59"/>
      <c r="X653" s="59"/>
      <c r="Y653" s="59"/>
    </row>
    <row r="654" spans="1:25" x14ac:dyDescent="0.2">
      <c r="A654" s="47" t="s">
        <v>416</v>
      </c>
      <c r="B654" s="47"/>
      <c r="C654" s="47"/>
      <c r="D654" s="47"/>
      <c r="E654" s="47"/>
      <c r="F654" s="47"/>
      <c r="G654" s="47"/>
      <c r="H654" s="666"/>
      <c r="I654" s="666"/>
      <c r="J654" s="666"/>
      <c r="K654" s="666"/>
      <c r="L654" s="666"/>
      <c r="M654" s="666"/>
      <c r="N654" s="666"/>
      <c r="O654" s="666"/>
      <c r="P654" s="666"/>
      <c r="Q654" s="666"/>
      <c r="R654" s="666"/>
      <c r="S654" s="666"/>
      <c r="T654" s="666"/>
      <c r="U654" s="666"/>
      <c r="V654" s="666"/>
      <c r="W654" s="59"/>
      <c r="X654" s="59"/>
      <c r="Y654" s="59"/>
    </row>
    <row r="655" spans="1:25" x14ac:dyDescent="0.2">
      <c r="A655" s="414"/>
      <c r="B655" s="414"/>
      <c r="C655" s="414"/>
      <c r="D655" s="414"/>
      <c r="E655" s="414"/>
      <c r="F655" s="414"/>
      <c r="G655" s="414"/>
      <c r="H655" s="414"/>
      <c r="I655" s="414"/>
      <c r="J655" s="414"/>
      <c r="K655" s="414"/>
      <c r="L655" s="414"/>
      <c r="M655" s="414"/>
      <c r="N655" s="414"/>
      <c r="O655" s="414"/>
      <c r="P655" s="414"/>
      <c r="Q655" s="414"/>
      <c r="R655" s="414"/>
      <c r="S655" s="414"/>
      <c r="T655" s="414"/>
      <c r="U655" s="414"/>
      <c r="V655" s="414"/>
      <c r="W655" s="70"/>
      <c r="X655" s="70"/>
      <c r="Y655" s="70"/>
    </row>
    <row r="656" spans="1:25" x14ac:dyDescent="0.2">
      <c r="A656" s="194"/>
      <c r="B656" s="194"/>
      <c r="C656" s="194"/>
      <c r="D656" s="194"/>
      <c r="E656" s="194"/>
      <c r="F656" s="194"/>
      <c r="G656" s="194"/>
      <c r="H656" s="194"/>
      <c r="I656" s="194"/>
      <c r="J656" s="194"/>
      <c r="K656" s="194"/>
      <c r="L656" s="194"/>
      <c r="M656" s="194"/>
      <c r="N656" s="194"/>
      <c r="O656" s="194"/>
      <c r="P656" s="194"/>
      <c r="Q656" s="194"/>
      <c r="R656" s="194"/>
      <c r="S656" s="194"/>
      <c r="T656" s="194"/>
      <c r="U656" s="194"/>
      <c r="V656" s="194"/>
      <c r="W656" s="194"/>
      <c r="X656" s="194"/>
      <c r="Y656" s="194"/>
    </row>
    <row r="657" spans="1:25" ht="16.5" x14ac:dyDescent="0.2">
      <c r="A657" s="71" t="s">
        <v>417</v>
      </c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</row>
    <row r="658" spans="1:25" x14ac:dyDescent="0.2">
      <c r="A658" s="415" t="s">
        <v>329</v>
      </c>
      <c r="B658" s="415"/>
      <c r="C658" s="415"/>
      <c r="D658" s="415"/>
      <c r="E658" s="415"/>
      <c r="F658" s="415"/>
      <c r="G658" s="415"/>
      <c r="H658" s="416" t="s">
        <v>58</v>
      </c>
      <c r="I658" s="416"/>
      <c r="J658" s="416"/>
      <c r="K658" s="416"/>
      <c r="L658" s="416"/>
      <c r="M658" s="416" t="s">
        <v>58</v>
      </c>
      <c r="N658" s="416"/>
      <c r="O658" s="416"/>
      <c r="P658" s="416"/>
      <c r="Q658" s="416" t="s">
        <v>59</v>
      </c>
      <c r="R658" s="416"/>
      <c r="S658" s="416"/>
      <c r="T658" s="416"/>
      <c r="U658" s="416"/>
      <c r="V658" s="416" t="s">
        <v>60</v>
      </c>
      <c r="W658" s="416"/>
      <c r="X658" s="416" t="s">
        <v>61</v>
      </c>
      <c r="Y658" s="416" t="s">
        <v>62</v>
      </c>
    </row>
    <row r="659" spans="1:25" x14ac:dyDescent="0.2">
      <c r="A659" s="72" t="s">
        <v>44</v>
      </c>
      <c r="B659" s="72"/>
      <c r="C659" s="72"/>
      <c r="D659" s="72"/>
      <c r="E659" s="72"/>
      <c r="F659" s="72"/>
      <c r="G659" s="72"/>
      <c r="H659" s="73"/>
      <c r="I659" s="73"/>
      <c r="J659" s="73"/>
      <c r="K659" s="73"/>
      <c r="L659" s="73"/>
      <c r="M659" s="73" t="s">
        <v>418</v>
      </c>
      <c r="N659" s="73"/>
      <c r="O659" s="73"/>
      <c r="P659" s="73"/>
      <c r="Q659" s="73" t="s">
        <v>419</v>
      </c>
      <c r="R659" s="73"/>
      <c r="S659" s="73"/>
      <c r="T659" s="73"/>
      <c r="U659" s="73"/>
      <c r="V659" s="73" t="s">
        <v>420</v>
      </c>
      <c r="W659" s="73"/>
      <c r="X659" s="73"/>
      <c r="Y659" s="73"/>
    </row>
    <row r="660" spans="1:25" x14ac:dyDescent="0.2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</row>
    <row r="661" spans="1:25" x14ac:dyDescent="0.2">
      <c r="A661" s="408" t="s">
        <v>364</v>
      </c>
      <c r="B661" s="408"/>
      <c r="C661" s="408"/>
      <c r="D661" s="408"/>
      <c r="E661" s="408" t="s">
        <v>2084</v>
      </c>
      <c r="F661" s="408"/>
      <c r="G661" s="408"/>
      <c r="H661" s="678"/>
      <c r="I661" s="678"/>
      <c r="J661" s="678"/>
      <c r="K661" s="678"/>
      <c r="L661" s="678"/>
      <c r="M661" s="678"/>
      <c r="N661" s="678"/>
      <c r="O661" s="678"/>
      <c r="P661" s="678"/>
      <c r="Q661" s="678"/>
      <c r="R661" s="678"/>
      <c r="S661" s="678"/>
      <c r="T661" s="678"/>
      <c r="U661" s="678"/>
      <c r="V661" s="678"/>
      <c r="W661" s="417"/>
      <c r="X661" s="417" t="s">
        <v>82</v>
      </c>
      <c r="Y661" s="417" t="s">
        <v>82</v>
      </c>
    </row>
    <row r="662" spans="1:25" x14ac:dyDescent="0.2">
      <c r="A662" s="66"/>
      <c r="B662" s="47" t="s">
        <v>342</v>
      </c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</row>
    <row r="663" spans="1:25" x14ac:dyDescent="0.2">
      <c r="A663" s="66"/>
      <c r="B663" s="67" t="s">
        <v>344</v>
      </c>
      <c r="C663" s="67"/>
      <c r="D663" s="67"/>
      <c r="E663" s="68" t="s">
        <v>2103</v>
      </c>
      <c r="F663" s="68"/>
      <c r="G663" s="68"/>
      <c r="H663" s="672"/>
      <c r="I663" s="672"/>
      <c r="J663" s="672"/>
      <c r="K663" s="672"/>
      <c r="L663" s="672"/>
      <c r="M663" s="672"/>
      <c r="N663" s="672"/>
      <c r="O663" s="672"/>
      <c r="P663" s="672"/>
      <c r="Q663" s="672"/>
      <c r="R663" s="672"/>
      <c r="S663" s="672"/>
      <c r="T663" s="672"/>
      <c r="U663" s="672"/>
      <c r="V663" s="672"/>
      <c r="W663" s="69"/>
      <c r="X663" s="69" t="s">
        <v>82</v>
      </c>
      <c r="Y663" s="69" t="s">
        <v>82</v>
      </c>
    </row>
    <row r="664" spans="1:25" x14ac:dyDescent="0.2">
      <c r="A664" s="66"/>
      <c r="B664" s="67" t="s">
        <v>350</v>
      </c>
      <c r="C664" s="67"/>
      <c r="D664" s="67"/>
      <c r="E664" s="68" t="s">
        <v>351</v>
      </c>
      <c r="F664" s="68"/>
      <c r="G664" s="68"/>
      <c r="H664" s="672"/>
      <c r="I664" s="672"/>
      <c r="J664" s="672"/>
      <c r="K664" s="672"/>
      <c r="L664" s="672"/>
      <c r="M664" s="672"/>
      <c r="N664" s="672"/>
      <c r="O664" s="672"/>
      <c r="P664" s="672"/>
      <c r="Q664" s="672"/>
      <c r="R664" s="672"/>
      <c r="S664" s="672"/>
      <c r="T664" s="672"/>
      <c r="U664" s="672"/>
      <c r="V664" s="672"/>
      <c r="W664" s="69"/>
      <c r="X664" s="69" t="s">
        <v>82</v>
      </c>
      <c r="Y664" s="69" t="s">
        <v>82</v>
      </c>
    </row>
    <row r="665" spans="1:25" x14ac:dyDescent="0.2">
      <c r="A665" s="66"/>
      <c r="B665" s="67" t="s">
        <v>354</v>
      </c>
      <c r="C665" s="67"/>
      <c r="D665" s="67"/>
      <c r="E665" s="68" t="s">
        <v>421</v>
      </c>
      <c r="F665" s="68"/>
      <c r="G665" s="68"/>
      <c r="H665" s="672"/>
      <c r="I665" s="672"/>
      <c r="J665" s="672"/>
      <c r="K665" s="672"/>
      <c r="L665" s="672"/>
      <c r="M665" s="672"/>
      <c r="N665" s="672"/>
      <c r="O665" s="672"/>
      <c r="P665" s="672"/>
      <c r="Q665" s="672"/>
      <c r="R665" s="672"/>
      <c r="S665" s="672"/>
      <c r="T665" s="672"/>
      <c r="U665" s="672"/>
      <c r="V665" s="672"/>
      <c r="W665" s="69"/>
      <c r="X665" s="69" t="s">
        <v>82</v>
      </c>
      <c r="Y665" s="69" t="s">
        <v>82</v>
      </c>
    </row>
    <row r="666" spans="1:25" x14ac:dyDescent="0.2">
      <c r="A666" s="66"/>
      <c r="B666" s="67" t="s">
        <v>359</v>
      </c>
      <c r="C666" s="67"/>
      <c r="D666" s="67"/>
      <c r="E666" s="68" t="s">
        <v>360</v>
      </c>
      <c r="F666" s="68"/>
      <c r="G666" s="68"/>
      <c r="H666" s="672"/>
      <c r="I666" s="672"/>
      <c r="J666" s="672"/>
      <c r="K666" s="672"/>
      <c r="L666" s="672"/>
      <c r="M666" s="672"/>
      <c r="N666" s="672"/>
      <c r="O666" s="672"/>
      <c r="P666" s="672"/>
      <c r="Q666" s="672"/>
      <c r="R666" s="672"/>
      <c r="S666" s="672"/>
      <c r="T666" s="672"/>
      <c r="U666" s="672"/>
      <c r="V666" s="672"/>
      <c r="W666" s="69"/>
      <c r="X666" s="69" t="s">
        <v>82</v>
      </c>
      <c r="Y666" s="69" t="s">
        <v>82</v>
      </c>
    </row>
    <row r="667" spans="1:25" x14ac:dyDescent="0.2">
      <c r="A667" s="66"/>
      <c r="B667" s="67" t="s">
        <v>363</v>
      </c>
      <c r="C667" s="67"/>
      <c r="D667" s="67"/>
      <c r="E667" s="68" t="s">
        <v>422</v>
      </c>
      <c r="F667" s="68"/>
      <c r="G667" s="68"/>
      <c r="H667" s="672"/>
      <c r="I667" s="672"/>
      <c r="J667" s="672"/>
      <c r="K667" s="672"/>
      <c r="L667" s="672"/>
      <c r="M667" s="672"/>
      <c r="N667" s="672"/>
      <c r="O667" s="672"/>
      <c r="P667" s="672"/>
      <c r="Q667" s="672"/>
      <c r="R667" s="672"/>
      <c r="S667" s="672"/>
      <c r="T667" s="672"/>
      <c r="U667" s="672"/>
      <c r="V667" s="672"/>
      <c r="W667" s="69"/>
      <c r="X667" s="69" t="s">
        <v>82</v>
      </c>
      <c r="Y667" s="69" t="s">
        <v>82</v>
      </c>
    </row>
    <row r="668" spans="1:25" ht="24.95" customHeight="1" x14ac:dyDescent="0.2">
      <c r="A668" s="408" t="s">
        <v>365</v>
      </c>
      <c r="B668" s="408"/>
      <c r="C668" s="408"/>
      <c r="D668" s="408"/>
      <c r="E668" s="679" t="s">
        <v>2085</v>
      </c>
      <c r="F668" s="679"/>
      <c r="G668" s="679"/>
      <c r="H668" s="678"/>
      <c r="I668" s="678"/>
      <c r="J668" s="678"/>
      <c r="K668" s="678"/>
      <c r="L668" s="678"/>
      <c r="M668" s="678"/>
      <c r="N668" s="678"/>
      <c r="O668" s="678"/>
      <c r="P668" s="678"/>
      <c r="Q668" s="678"/>
      <c r="R668" s="678"/>
      <c r="S668" s="678"/>
      <c r="T668" s="678"/>
      <c r="U668" s="678"/>
      <c r="V668" s="678"/>
      <c r="W668" s="417"/>
      <c r="X668" s="417" t="s">
        <v>82</v>
      </c>
      <c r="Y668" s="417" t="s">
        <v>82</v>
      </c>
    </row>
    <row r="669" spans="1:25" x14ac:dyDescent="0.2">
      <c r="A669" s="66"/>
      <c r="B669" s="47" t="s">
        <v>342</v>
      </c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</row>
    <row r="670" spans="1:25" x14ac:dyDescent="0.2">
      <c r="A670" s="66"/>
      <c r="B670" s="67" t="s">
        <v>345</v>
      </c>
      <c r="C670" s="67"/>
      <c r="D670" s="67"/>
      <c r="E670" s="68" t="s">
        <v>346</v>
      </c>
      <c r="F670" s="68"/>
      <c r="G670" s="68"/>
      <c r="H670" s="672"/>
      <c r="I670" s="672"/>
      <c r="J670" s="672"/>
      <c r="K670" s="672"/>
      <c r="L670" s="672"/>
      <c r="M670" s="672"/>
      <c r="N670" s="672"/>
      <c r="O670" s="672"/>
      <c r="P670" s="672"/>
      <c r="Q670" s="672"/>
      <c r="R670" s="672"/>
      <c r="S670" s="672"/>
      <c r="T670" s="672"/>
      <c r="U670" s="672"/>
      <c r="V670" s="672"/>
      <c r="W670" s="69"/>
      <c r="X670" s="69" t="s">
        <v>82</v>
      </c>
      <c r="Y670" s="69" t="s">
        <v>82</v>
      </c>
    </row>
    <row r="671" spans="1:25" x14ac:dyDescent="0.2">
      <c r="A671" s="66"/>
      <c r="B671" s="67" t="s">
        <v>349</v>
      </c>
      <c r="C671" s="67"/>
      <c r="D671" s="67"/>
      <c r="E671" s="68" t="s">
        <v>2104</v>
      </c>
      <c r="F671" s="68"/>
      <c r="G671" s="68"/>
      <c r="H671" s="672"/>
      <c r="I671" s="672"/>
      <c r="J671" s="672"/>
      <c r="K671" s="672"/>
      <c r="L671" s="672"/>
      <c r="M671" s="672"/>
      <c r="N671" s="672"/>
      <c r="O671" s="672"/>
      <c r="P671" s="672"/>
      <c r="Q671" s="672"/>
      <c r="R671" s="672"/>
      <c r="S671" s="672"/>
      <c r="T671" s="672"/>
      <c r="U671" s="672"/>
      <c r="V671" s="672"/>
      <c r="W671" s="69"/>
      <c r="X671" s="69" t="s">
        <v>82</v>
      </c>
      <c r="Y671" s="69" t="s">
        <v>82</v>
      </c>
    </row>
    <row r="672" spans="1:25" x14ac:dyDescent="0.2">
      <c r="A672" s="408" t="s">
        <v>399</v>
      </c>
      <c r="B672" s="408"/>
      <c r="C672" s="408"/>
      <c r="D672" s="408"/>
      <c r="E672" s="408" t="s">
        <v>2105</v>
      </c>
      <c r="F672" s="408"/>
      <c r="G672" s="408"/>
      <c r="H672" s="678"/>
      <c r="I672" s="678"/>
      <c r="J672" s="678"/>
      <c r="K672" s="678"/>
      <c r="L672" s="678"/>
      <c r="M672" s="678"/>
      <c r="N672" s="678"/>
      <c r="O672" s="678"/>
      <c r="P672" s="678"/>
      <c r="Q672" s="678"/>
      <c r="R672" s="678"/>
      <c r="S672" s="678"/>
      <c r="T672" s="678"/>
      <c r="U672" s="678"/>
      <c r="V672" s="678"/>
      <c r="W672" s="417"/>
      <c r="X672" s="417" t="s">
        <v>82</v>
      </c>
      <c r="Y672" s="417" t="s">
        <v>82</v>
      </c>
    </row>
    <row r="673" spans="1:25" x14ac:dyDescent="0.2">
      <c r="A673" s="66"/>
      <c r="B673" s="47" t="s">
        <v>342</v>
      </c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</row>
    <row r="674" spans="1:25" x14ac:dyDescent="0.2">
      <c r="A674" s="66"/>
      <c r="B674" s="67" t="s">
        <v>371</v>
      </c>
      <c r="C674" s="67"/>
      <c r="D674" s="67"/>
      <c r="E674" s="68" t="s">
        <v>372</v>
      </c>
      <c r="F674" s="68"/>
      <c r="G674" s="68"/>
      <c r="H674" s="672"/>
      <c r="I674" s="672"/>
      <c r="J674" s="672"/>
      <c r="K674" s="672"/>
      <c r="L674" s="672"/>
      <c r="M674" s="672"/>
      <c r="N674" s="672"/>
      <c r="O674" s="672"/>
      <c r="P674" s="672"/>
      <c r="Q674" s="672"/>
      <c r="R674" s="672"/>
      <c r="S674" s="672"/>
      <c r="T674" s="672"/>
      <c r="U674" s="672"/>
      <c r="V674" s="672"/>
      <c r="W674" s="69"/>
      <c r="X674" s="69" t="s">
        <v>82</v>
      </c>
      <c r="Y674" s="69" t="s">
        <v>82</v>
      </c>
    </row>
    <row r="675" spans="1:25" x14ac:dyDescent="0.2">
      <c r="A675" s="66"/>
      <c r="B675" s="67" t="s">
        <v>375</v>
      </c>
      <c r="C675" s="67"/>
      <c r="D675" s="67"/>
      <c r="E675" s="68" t="s">
        <v>2106</v>
      </c>
      <c r="F675" s="68"/>
      <c r="G675" s="68"/>
      <c r="H675" s="672"/>
      <c r="I675" s="672"/>
      <c r="J675" s="672"/>
      <c r="K675" s="672"/>
      <c r="L675" s="672"/>
      <c r="M675" s="672"/>
      <c r="N675" s="672"/>
      <c r="O675" s="672"/>
      <c r="P675" s="672"/>
      <c r="Q675" s="672"/>
      <c r="R675" s="672"/>
      <c r="S675" s="672"/>
      <c r="T675" s="672"/>
      <c r="U675" s="672"/>
      <c r="V675" s="672"/>
      <c r="W675" s="69"/>
      <c r="X675" s="69" t="s">
        <v>82</v>
      </c>
      <c r="Y675" s="69" t="s">
        <v>82</v>
      </c>
    </row>
    <row r="676" spans="1:25" x14ac:dyDescent="0.2">
      <c r="A676" s="66"/>
      <c r="B676" s="67" t="s">
        <v>382</v>
      </c>
      <c r="C676" s="67"/>
      <c r="D676" s="67"/>
      <c r="E676" s="68" t="s">
        <v>2094</v>
      </c>
      <c r="F676" s="68"/>
      <c r="G676" s="68"/>
      <c r="H676" s="672"/>
      <c r="I676" s="672"/>
      <c r="J676" s="672"/>
      <c r="K676" s="672"/>
      <c r="L676" s="672"/>
      <c r="M676" s="672"/>
      <c r="N676" s="672"/>
      <c r="O676" s="672"/>
      <c r="P676" s="672"/>
      <c r="Q676" s="672"/>
      <c r="R676" s="672"/>
      <c r="S676" s="672"/>
      <c r="T676" s="672"/>
      <c r="U676" s="672"/>
      <c r="V676" s="672"/>
      <c r="W676" s="69"/>
      <c r="X676" s="69" t="s">
        <v>82</v>
      </c>
      <c r="Y676" s="69" t="s">
        <v>82</v>
      </c>
    </row>
    <row r="677" spans="1:25" x14ac:dyDescent="0.2">
      <c r="A677" s="66"/>
      <c r="B677" s="67" t="s">
        <v>389</v>
      </c>
      <c r="C677" s="67"/>
      <c r="D677" s="67"/>
      <c r="E677" s="68" t="s">
        <v>390</v>
      </c>
      <c r="F677" s="68"/>
      <c r="G677" s="68"/>
      <c r="H677" s="672"/>
      <c r="I677" s="672"/>
      <c r="J677" s="672"/>
      <c r="K677" s="672"/>
      <c r="L677" s="672"/>
      <c r="M677" s="672"/>
      <c r="N677" s="672"/>
      <c r="O677" s="672"/>
      <c r="P677" s="672"/>
      <c r="Q677" s="672"/>
      <c r="R677" s="672"/>
      <c r="S677" s="672"/>
      <c r="T677" s="672"/>
      <c r="U677" s="672"/>
      <c r="V677" s="672"/>
      <c r="W677" s="69"/>
      <c r="X677" s="69" t="s">
        <v>82</v>
      </c>
      <c r="Y677" s="69" t="s">
        <v>82</v>
      </c>
    </row>
    <row r="678" spans="1:25" x14ac:dyDescent="0.2">
      <c r="A678" s="66"/>
      <c r="B678" s="67" t="s">
        <v>393</v>
      </c>
      <c r="C678" s="67"/>
      <c r="D678" s="67"/>
      <c r="E678" s="68" t="s">
        <v>2107</v>
      </c>
      <c r="F678" s="68"/>
      <c r="G678" s="68"/>
      <c r="H678" s="672"/>
      <c r="I678" s="672"/>
      <c r="J678" s="672"/>
      <c r="K678" s="672"/>
      <c r="L678" s="672"/>
      <c r="M678" s="672"/>
      <c r="N678" s="672"/>
      <c r="O678" s="672"/>
      <c r="P678" s="672"/>
      <c r="Q678" s="672"/>
      <c r="R678" s="672"/>
      <c r="S678" s="672"/>
      <c r="T678" s="672"/>
      <c r="U678" s="672"/>
      <c r="V678" s="672"/>
      <c r="W678" s="69"/>
      <c r="X678" s="69" t="s">
        <v>82</v>
      </c>
      <c r="Y678" s="69" t="s">
        <v>82</v>
      </c>
    </row>
    <row r="679" spans="1:25" ht="24.95" customHeight="1" x14ac:dyDescent="0.2">
      <c r="A679" s="408" t="s">
        <v>400</v>
      </c>
      <c r="B679" s="408"/>
      <c r="C679" s="408"/>
      <c r="D679" s="408"/>
      <c r="E679" s="679" t="s">
        <v>2100</v>
      </c>
      <c r="F679" s="679"/>
      <c r="G679" s="679"/>
      <c r="H679" s="678"/>
      <c r="I679" s="678"/>
      <c r="J679" s="678"/>
      <c r="K679" s="678"/>
      <c r="L679" s="678"/>
      <c r="M679" s="678"/>
      <c r="N679" s="678"/>
      <c r="O679" s="678"/>
      <c r="P679" s="678"/>
      <c r="Q679" s="678"/>
      <c r="R679" s="678"/>
      <c r="S679" s="678"/>
      <c r="T679" s="678"/>
      <c r="U679" s="678"/>
      <c r="V679" s="678"/>
      <c r="W679" s="417"/>
      <c r="X679" s="417" t="s">
        <v>82</v>
      </c>
      <c r="Y679" s="417" t="s">
        <v>82</v>
      </c>
    </row>
    <row r="680" spans="1:25" x14ac:dyDescent="0.2">
      <c r="A680" s="66"/>
      <c r="B680" s="47" t="s">
        <v>342</v>
      </c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</row>
    <row r="681" spans="1:25" x14ac:dyDescent="0.2">
      <c r="A681" s="66"/>
      <c r="B681" s="67" t="s">
        <v>383</v>
      </c>
      <c r="C681" s="67"/>
      <c r="D681" s="67"/>
      <c r="E681" s="68" t="s">
        <v>384</v>
      </c>
      <c r="F681" s="68"/>
      <c r="G681" s="68"/>
      <c r="H681" s="672"/>
      <c r="I681" s="672"/>
      <c r="J681" s="672"/>
      <c r="K681" s="672"/>
      <c r="L681" s="672"/>
      <c r="M681" s="672"/>
      <c r="N681" s="672"/>
      <c r="O681" s="672"/>
      <c r="P681" s="672"/>
      <c r="Q681" s="672"/>
      <c r="R681" s="672"/>
      <c r="S681" s="672"/>
      <c r="T681" s="672"/>
      <c r="U681" s="672"/>
      <c r="V681" s="672"/>
      <c r="W681" s="69"/>
      <c r="X681" s="69" t="s">
        <v>82</v>
      </c>
      <c r="Y681" s="69" t="s">
        <v>82</v>
      </c>
    </row>
    <row r="682" spans="1:25" x14ac:dyDescent="0.2">
      <c r="A682" s="66"/>
      <c r="B682" s="67" t="s">
        <v>387</v>
      </c>
      <c r="C682" s="67"/>
      <c r="D682" s="67"/>
      <c r="E682" s="68" t="s">
        <v>2095</v>
      </c>
      <c r="F682" s="68"/>
      <c r="G682" s="68"/>
      <c r="H682" s="672"/>
      <c r="I682" s="672"/>
      <c r="J682" s="672"/>
      <c r="K682" s="672"/>
      <c r="L682" s="672"/>
      <c r="M682" s="672"/>
      <c r="N682" s="672"/>
      <c r="O682" s="672"/>
      <c r="P682" s="672"/>
      <c r="Q682" s="672"/>
      <c r="R682" s="672"/>
      <c r="S682" s="672"/>
      <c r="T682" s="672"/>
      <c r="U682" s="672"/>
      <c r="V682" s="672"/>
      <c r="W682" s="69"/>
      <c r="X682" s="69" t="s">
        <v>82</v>
      </c>
      <c r="Y682" s="69" t="s">
        <v>82</v>
      </c>
    </row>
    <row r="683" spans="1:25" x14ac:dyDescent="0.2">
      <c r="A683" s="66"/>
      <c r="B683" s="67" t="s">
        <v>394</v>
      </c>
      <c r="C683" s="67"/>
      <c r="D683" s="67"/>
      <c r="E683" s="68" t="s">
        <v>395</v>
      </c>
      <c r="F683" s="68"/>
      <c r="G683" s="68"/>
      <c r="H683" s="672"/>
      <c r="I683" s="672"/>
      <c r="J683" s="672"/>
      <c r="K683" s="672"/>
      <c r="L683" s="672"/>
      <c r="M683" s="672"/>
      <c r="N683" s="672"/>
      <c r="O683" s="672"/>
      <c r="P683" s="672"/>
      <c r="Q683" s="672"/>
      <c r="R683" s="672"/>
      <c r="S683" s="672"/>
      <c r="T683" s="672"/>
      <c r="U683" s="672"/>
      <c r="V683" s="672"/>
      <c r="W683" s="69"/>
      <c r="X683" s="69" t="s">
        <v>82</v>
      </c>
      <c r="Y683" s="69" t="s">
        <v>82</v>
      </c>
    </row>
    <row r="684" spans="1:25" x14ac:dyDescent="0.2">
      <c r="A684" s="66"/>
      <c r="B684" s="67" t="s">
        <v>398</v>
      </c>
      <c r="C684" s="67"/>
      <c r="D684" s="67"/>
      <c r="E684" s="68" t="s">
        <v>2098</v>
      </c>
      <c r="F684" s="68"/>
      <c r="G684" s="68"/>
      <c r="H684" s="672"/>
      <c r="I684" s="672"/>
      <c r="J684" s="672"/>
      <c r="K684" s="672"/>
      <c r="L684" s="672"/>
      <c r="M684" s="672"/>
      <c r="N684" s="672"/>
      <c r="O684" s="672"/>
      <c r="P684" s="672"/>
      <c r="Q684" s="672"/>
      <c r="R684" s="672"/>
      <c r="S684" s="672"/>
      <c r="T684" s="672"/>
      <c r="U684" s="672"/>
      <c r="V684" s="672"/>
      <c r="W684" s="69"/>
      <c r="X684" s="69" t="s">
        <v>82</v>
      </c>
      <c r="Y684" s="69" t="s">
        <v>82</v>
      </c>
    </row>
    <row r="685" spans="1:25" x14ac:dyDescent="0.2">
      <c r="A685" s="408" t="s">
        <v>366</v>
      </c>
      <c r="B685" s="408"/>
      <c r="C685" s="408"/>
      <c r="D685" s="408"/>
      <c r="E685" s="408" t="s">
        <v>2086</v>
      </c>
      <c r="F685" s="408"/>
      <c r="G685" s="408"/>
      <c r="H685" s="678"/>
      <c r="I685" s="678"/>
      <c r="J685" s="678"/>
      <c r="K685" s="678"/>
      <c r="L685" s="678"/>
      <c r="M685" s="678"/>
      <c r="N685" s="678"/>
      <c r="O685" s="678"/>
      <c r="P685" s="678"/>
      <c r="Q685" s="678"/>
      <c r="R685" s="678"/>
      <c r="S685" s="678"/>
      <c r="T685" s="678"/>
      <c r="U685" s="678"/>
      <c r="V685" s="678"/>
      <c r="W685" s="417"/>
      <c r="X685" s="417" t="s">
        <v>82</v>
      </c>
      <c r="Y685" s="417" t="s">
        <v>82</v>
      </c>
    </row>
    <row r="686" spans="1:25" x14ac:dyDescent="0.2">
      <c r="A686" s="66"/>
      <c r="B686" s="47" t="s">
        <v>342</v>
      </c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</row>
    <row r="687" spans="1:25" x14ac:dyDescent="0.2">
      <c r="A687" s="66"/>
      <c r="B687" s="67" t="s">
        <v>343</v>
      </c>
      <c r="C687" s="67"/>
      <c r="D687" s="67"/>
      <c r="E687" s="68" t="s">
        <v>2108</v>
      </c>
      <c r="F687" s="68"/>
      <c r="G687" s="68"/>
      <c r="H687" s="672"/>
      <c r="I687" s="672"/>
      <c r="J687" s="672"/>
      <c r="K687" s="672"/>
      <c r="L687" s="672"/>
      <c r="M687" s="672"/>
      <c r="N687" s="672"/>
      <c r="O687" s="672"/>
      <c r="P687" s="672"/>
      <c r="Q687" s="672"/>
      <c r="R687" s="672"/>
      <c r="S687" s="672"/>
      <c r="T687" s="672"/>
      <c r="U687" s="672"/>
      <c r="V687" s="672"/>
      <c r="W687" s="69"/>
      <c r="X687" s="69" t="s">
        <v>82</v>
      </c>
      <c r="Y687" s="69" t="s">
        <v>82</v>
      </c>
    </row>
    <row r="688" spans="1:25" x14ac:dyDescent="0.2">
      <c r="A688" s="66"/>
      <c r="B688" s="67" t="s">
        <v>344</v>
      </c>
      <c r="C688" s="67"/>
      <c r="D688" s="67"/>
      <c r="E688" s="68" t="s">
        <v>2109</v>
      </c>
      <c r="F688" s="68"/>
      <c r="G688" s="68"/>
      <c r="H688" s="672"/>
      <c r="I688" s="672"/>
      <c r="J688" s="672"/>
      <c r="K688" s="672"/>
      <c r="L688" s="672"/>
      <c r="M688" s="672"/>
      <c r="N688" s="672"/>
      <c r="O688" s="672"/>
      <c r="P688" s="672"/>
      <c r="Q688" s="672"/>
      <c r="R688" s="672"/>
      <c r="S688" s="672"/>
      <c r="T688" s="672"/>
      <c r="U688" s="672"/>
      <c r="V688" s="672"/>
      <c r="W688" s="69"/>
      <c r="X688" s="69" t="s">
        <v>82</v>
      </c>
      <c r="Y688" s="69" t="s">
        <v>82</v>
      </c>
    </row>
    <row r="689" spans="1:25" x14ac:dyDescent="0.2">
      <c r="A689" s="66"/>
      <c r="B689" s="67" t="s">
        <v>350</v>
      </c>
      <c r="C689" s="67"/>
      <c r="D689" s="67"/>
      <c r="E689" s="68" t="s">
        <v>351</v>
      </c>
      <c r="F689" s="68"/>
      <c r="G689" s="68"/>
      <c r="H689" s="672"/>
      <c r="I689" s="672"/>
      <c r="J689" s="672"/>
      <c r="K689" s="672"/>
      <c r="L689" s="672"/>
      <c r="M689" s="672"/>
      <c r="N689" s="672"/>
      <c r="O689" s="672"/>
      <c r="P689" s="672"/>
      <c r="Q689" s="672"/>
      <c r="R689" s="672"/>
      <c r="S689" s="672"/>
      <c r="T689" s="672"/>
      <c r="U689" s="672"/>
      <c r="V689" s="672"/>
      <c r="W689" s="69"/>
      <c r="X689" s="69" t="s">
        <v>82</v>
      </c>
      <c r="Y689" s="69" t="s">
        <v>82</v>
      </c>
    </row>
    <row r="690" spans="1:25" x14ac:dyDescent="0.2">
      <c r="A690" s="66"/>
      <c r="B690" s="67" t="s">
        <v>352</v>
      </c>
      <c r="C690" s="67"/>
      <c r="D690" s="67"/>
      <c r="E690" s="68" t="s">
        <v>353</v>
      </c>
      <c r="F690" s="68"/>
      <c r="G690" s="68"/>
      <c r="H690" s="672"/>
      <c r="I690" s="672"/>
      <c r="J690" s="672"/>
      <c r="K690" s="672"/>
      <c r="L690" s="672"/>
      <c r="M690" s="672"/>
      <c r="N690" s="672"/>
      <c r="O690" s="672"/>
      <c r="P690" s="672"/>
      <c r="Q690" s="672"/>
      <c r="R690" s="672"/>
      <c r="S690" s="672"/>
      <c r="T690" s="672"/>
      <c r="U690" s="672"/>
      <c r="V690" s="672"/>
      <c r="W690" s="69"/>
      <c r="X690" s="69" t="s">
        <v>82</v>
      </c>
      <c r="Y690" s="69" t="s">
        <v>82</v>
      </c>
    </row>
    <row r="691" spans="1:25" x14ac:dyDescent="0.2">
      <c r="A691" s="66"/>
      <c r="B691" s="67" t="s">
        <v>354</v>
      </c>
      <c r="C691" s="67"/>
      <c r="D691" s="67"/>
      <c r="E691" s="68" t="s">
        <v>423</v>
      </c>
      <c r="F691" s="68"/>
      <c r="G691" s="68"/>
      <c r="H691" s="672"/>
      <c r="I691" s="672"/>
      <c r="J691" s="672"/>
      <c r="K691" s="672"/>
      <c r="L691" s="672"/>
      <c r="M691" s="672"/>
      <c r="N691" s="672"/>
      <c r="O691" s="672"/>
      <c r="P691" s="672"/>
      <c r="Q691" s="672"/>
      <c r="R691" s="672"/>
      <c r="S691" s="672"/>
      <c r="T691" s="672"/>
      <c r="U691" s="672"/>
      <c r="V691" s="672"/>
      <c r="W691" s="69"/>
      <c r="X691" s="69" t="s">
        <v>82</v>
      </c>
      <c r="Y691" s="69" t="s">
        <v>82</v>
      </c>
    </row>
    <row r="692" spans="1:25" x14ac:dyDescent="0.2">
      <c r="A692" s="66"/>
      <c r="B692" s="67" t="s">
        <v>359</v>
      </c>
      <c r="C692" s="67"/>
      <c r="D692" s="67"/>
      <c r="E692" s="68" t="s">
        <v>360</v>
      </c>
      <c r="F692" s="68"/>
      <c r="G692" s="68"/>
      <c r="H692" s="672"/>
      <c r="I692" s="672"/>
      <c r="J692" s="672"/>
      <c r="K692" s="672"/>
      <c r="L692" s="672"/>
      <c r="M692" s="672"/>
      <c r="N692" s="672"/>
      <c r="O692" s="672"/>
      <c r="P692" s="672"/>
      <c r="Q692" s="672"/>
      <c r="R692" s="672"/>
      <c r="S692" s="672"/>
      <c r="T692" s="672"/>
      <c r="U692" s="672"/>
      <c r="V692" s="672"/>
      <c r="W692" s="69"/>
      <c r="X692" s="69" t="s">
        <v>82</v>
      </c>
      <c r="Y692" s="69" t="s">
        <v>82</v>
      </c>
    </row>
    <row r="693" spans="1:25" x14ac:dyDescent="0.2">
      <c r="A693" s="66"/>
      <c r="B693" s="67" t="s">
        <v>361</v>
      </c>
      <c r="C693" s="67"/>
      <c r="D693" s="67"/>
      <c r="E693" s="68" t="s">
        <v>362</v>
      </c>
      <c r="F693" s="68"/>
      <c r="G693" s="68"/>
      <c r="H693" s="672"/>
      <c r="I693" s="672"/>
      <c r="J693" s="672"/>
      <c r="K693" s="672"/>
      <c r="L693" s="672"/>
      <c r="M693" s="672"/>
      <c r="N693" s="672"/>
      <c r="O693" s="672"/>
      <c r="P693" s="672"/>
      <c r="Q693" s="672"/>
      <c r="R693" s="672"/>
      <c r="S693" s="672"/>
      <c r="T693" s="672"/>
      <c r="U693" s="672"/>
      <c r="V693" s="672"/>
      <c r="W693" s="69"/>
      <c r="X693" s="69" t="s">
        <v>82</v>
      </c>
      <c r="Y693" s="69" t="s">
        <v>82</v>
      </c>
    </row>
    <row r="694" spans="1:25" x14ac:dyDescent="0.2">
      <c r="A694" s="66"/>
      <c r="B694" s="67" t="s">
        <v>363</v>
      </c>
      <c r="C694" s="67"/>
      <c r="D694" s="67"/>
      <c r="E694" s="68" t="s">
        <v>424</v>
      </c>
      <c r="F694" s="68"/>
      <c r="G694" s="68"/>
      <c r="H694" s="672"/>
      <c r="I694" s="672"/>
      <c r="J694" s="672"/>
      <c r="K694" s="672"/>
      <c r="L694" s="672"/>
      <c r="M694" s="672"/>
      <c r="N694" s="672"/>
      <c r="O694" s="672"/>
      <c r="P694" s="672"/>
      <c r="Q694" s="672"/>
      <c r="R694" s="672"/>
      <c r="S694" s="672"/>
      <c r="T694" s="672"/>
      <c r="U694" s="672"/>
      <c r="V694" s="672"/>
      <c r="W694" s="69"/>
      <c r="X694" s="69" t="s">
        <v>82</v>
      </c>
      <c r="Y694" s="69" t="s">
        <v>82</v>
      </c>
    </row>
    <row r="695" spans="1:25" ht="24.95" customHeight="1" x14ac:dyDescent="0.2">
      <c r="A695" s="408" t="s">
        <v>367</v>
      </c>
      <c r="B695" s="408"/>
      <c r="C695" s="408"/>
      <c r="D695" s="408"/>
      <c r="E695" s="679" t="s">
        <v>2087</v>
      </c>
      <c r="F695" s="679"/>
      <c r="G695" s="679"/>
      <c r="H695" s="678"/>
      <c r="I695" s="678"/>
      <c r="J695" s="678"/>
      <c r="K695" s="678"/>
      <c r="L695" s="678"/>
      <c r="M695" s="678"/>
      <c r="N695" s="678"/>
      <c r="O695" s="678"/>
      <c r="P695" s="678"/>
      <c r="Q695" s="678"/>
      <c r="R695" s="678"/>
      <c r="S695" s="678"/>
      <c r="T695" s="678"/>
      <c r="U695" s="678"/>
      <c r="V695" s="678"/>
      <c r="W695" s="417"/>
      <c r="X695" s="417" t="s">
        <v>82</v>
      </c>
      <c r="Y695" s="417" t="s">
        <v>82</v>
      </c>
    </row>
    <row r="696" spans="1:25" x14ac:dyDescent="0.2">
      <c r="A696" s="66"/>
      <c r="B696" s="47" t="s">
        <v>342</v>
      </c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</row>
    <row r="697" spans="1:25" x14ac:dyDescent="0.2">
      <c r="A697" s="66"/>
      <c r="B697" s="67" t="s">
        <v>345</v>
      </c>
      <c r="C697" s="67"/>
      <c r="D697" s="67"/>
      <c r="E697" s="68" t="s">
        <v>346</v>
      </c>
      <c r="F697" s="68"/>
      <c r="G697" s="68"/>
      <c r="H697" s="672"/>
      <c r="I697" s="672"/>
      <c r="J697" s="672"/>
      <c r="K697" s="672"/>
      <c r="L697" s="672"/>
      <c r="M697" s="672"/>
      <c r="N697" s="672"/>
      <c r="O697" s="672"/>
      <c r="P697" s="672"/>
      <c r="Q697" s="672"/>
      <c r="R697" s="672"/>
      <c r="S697" s="672"/>
      <c r="T697" s="672"/>
      <c r="U697" s="672"/>
      <c r="V697" s="672"/>
      <c r="W697" s="69"/>
      <c r="X697" s="69" t="s">
        <v>82</v>
      </c>
      <c r="Y697" s="69" t="s">
        <v>82</v>
      </c>
    </row>
    <row r="698" spans="1:25" x14ac:dyDescent="0.2">
      <c r="A698" s="66"/>
      <c r="B698" s="67" t="s">
        <v>347</v>
      </c>
      <c r="C698" s="67"/>
      <c r="D698" s="67"/>
      <c r="E698" s="68" t="s">
        <v>348</v>
      </c>
      <c r="F698" s="68"/>
      <c r="G698" s="68"/>
      <c r="H698" s="672"/>
      <c r="I698" s="672"/>
      <c r="J698" s="672"/>
      <c r="K698" s="672"/>
      <c r="L698" s="672"/>
      <c r="M698" s="672"/>
      <c r="N698" s="672"/>
      <c r="O698" s="672"/>
      <c r="P698" s="672"/>
      <c r="Q698" s="672"/>
      <c r="R698" s="672"/>
      <c r="S698" s="672"/>
      <c r="T698" s="672"/>
      <c r="U698" s="672"/>
      <c r="V698" s="672"/>
      <c r="W698" s="69"/>
      <c r="X698" s="69" t="s">
        <v>82</v>
      </c>
      <c r="Y698" s="69" t="s">
        <v>82</v>
      </c>
    </row>
    <row r="699" spans="1:25" x14ac:dyDescent="0.2">
      <c r="A699" s="66"/>
      <c r="B699" s="67" t="s">
        <v>349</v>
      </c>
      <c r="C699" s="67"/>
      <c r="D699" s="67"/>
      <c r="E699" s="68" t="s">
        <v>2080</v>
      </c>
      <c r="F699" s="68"/>
      <c r="G699" s="68"/>
      <c r="H699" s="672"/>
      <c r="I699" s="672"/>
      <c r="J699" s="672"/>
      <c r="K699" s="672"/>
      <c r="L699" s="672"/>
      <c r="M699" s="672"/>
      <c r="N699" s="672"/>
      <c r="O699" s="672"/>
      <c r="P699" s="672"/>
      <c r="Q699" s="672"/>
      <c r="R699" s="672"/>
      <c r="S699" s="672"/>
      <c r="T699" s="672"/>
      <c r="U699" s="672"/>
      <c r="V699" s="672"/>
      <c r="W699" s="69"/>
      <c r="X699" s="69" t="s">
        <v>82</v>
      </c>
      <c r="Y699" s="69" t="s">
        <v>82</v>
      </c>
    </row>
    <row r="700" spans="1:25" x14ac:dyDescent="0.2">
      <c r="A700" s="408" t="s">
        <v>401</v>
      </c>
      <c r="B700" s="408"/>
      <c r="C700" s="408"/>
      <c r="D700" s="408"/>
      <c r="E700" s="408" t="s">
        <v>2101</v>
      </c>
      <c r="F700" s="408"/>
      <c r="G700" s="408"/>
      <c r="H700" s="678"/>
      <c r="I700" s="678"/>
      <c r="J700" s="678"/>
      <c r="K700" s="678"/>
      <c r="L700" s="678"/>
      <c r="M700" s="678"/>
      <c r="N700" s="678"/>
      <c r="O700" s="678"/>
      <c r="P700" s="678"/>
      <c r="Q700" s="678"/>
      <c r="R700" s="678"/>
      <c r="S700" s="678"/>
      <c r="T700" s="678"/>
      <c r="U700" s="678"/>
      <c r="V700" s="678"/>
      <c r="W700" s="417"/>
      <c r="X700" s="417" t="s">
        <v>82</v>
      </c>
      <c r="Y700" s="417" t="s">
        <v>82</v>
      </c>
    </row>
    <row r="701" spans="1:25" x14ac:dyDescent="0.2">
      <c r="A701" s="66"/>
      <c r="B701" s="47" t="s">
        <v>342</v>
      </c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</row>
    <row r="702" spans="1:25" x14ac:dyDescent="0.2">
      <c r="A702" s="66"/>
      <c r="B702" s="67" t="s">
        <v>371</v>
      </c>
      <c r="C702" s="67"/>
      <c r="D702" s="67"/>
      <c r="E702" s="68" t="s">
        <v>372</v>
      </c>
      <c r="F702" s="68"/>
      <c r="G702" s="68"/>
      <c r="H702" s="672"/>
      <c r="I702" s="672"/>
      <c r="J702" s="672"/>
      <c r="K702" s="672"/>
      <c r="L702" s="672"/>
      <c r="M702" s="672"/>
      <c r="N702" s="672"/>
      <c r="O702" s="672"/>
      <c r="P702" s="672"/>
      <c r="Q702" s="672"/>
      <c r="R702" s="672"/>
      <c r="S702" s="672"/>
      <c r="T702" s="672"/>
      <c r="U702" s="672"/>
      <c r="V702" s="672"/>
      <c r="W702" s="69"/>
      <c r="X702" s="69" t="s">
        <v>82</v>
      </c>
      <c r="Y702" s="69" t="s">
        <v>82</v>
      </c>
    </row>
    <row r="703" spans="1:25" x14ac:dyDescent="0.2">
      <c r="A703" s="66"/>
      <c r="B703" s="67" t="s">
        <v>373</v>
      </c>
      <c r="C703" s="67"/>
      <c r="D703" s="67"/>
      <c r="E703" s="68" t="s">
        <v>374</v>
      </c>
      <c r="F703" s="68"/>
      <c r="G703" s="68"/>
      <c r="H703" s="672"/>
      <c r="I703" s="672"/>
      <c r="J703" s="672"/>
      <c r="K703" s="672"/>
      <c r="L703" s="672"/>
      <c r="M703" s="672"/>
      <c r="N703" s="672"/>
      <c r="O703" s="672"/>
      <c r="P703" s="672"/>
      <c r="Q703" s="672"/>
      <c r="R703" s="672"/>
      <c r="S703" s="672"/>
      <c r="T703" s="672"/>
      <c r="U703" s="672"/>
      <c r="V703" s="672"/>
      <c r="W703" s="69"/>
      <c r="X703" s="69" t="s">
        <v>82</v>
      </c>
      <c r="Y703" s="69" t="s">
        <v>82</v>
      </c>
    </row>
    <row r="704" spans="1:25" x14ac:dyDescent="0.2">
      <c r="A704" s="66"/>
      <c r="B704" s="67" t="s">
        <v>375</v>
      </c>
      <c r="C704" s="67"/>
      <c r="D704" s="67"/>
      <c r="E704" s="68" t="s">
        <v>2110</v>
      </c>
      <c r="F704" s="68"/>
      <c r="G704" s="68"/>
      <c r="H704" s="672"/>
      <c r="I704" s="672"/>
      <c r="J704" s="672"/>
      <c r="K704" s="672"/>
      <c r="L704" s="672"/>
      <c r="M704" s="672"/>
      <c r="N704" s="672"/>
      <c r="O704" s="672"/>
      <c r="P704" s="672"/>
      <c r="Q704" s="672"/>
      <c r="R704" s="672"/>
      <c r="S704" s="672"/>
      <c r="T704" s="672"/>
      <c r="U704" s="672"/>
      <c r="V704" s="672"/>
      <c r="W704" s="69"/>
      <c r="X704" s="69" t="s">
        <v>82</v>
      </c>
      <c r="Y704" s="69" t="s">
        <v>82</v>
      </c>
    </row>
    <row r="705" spans="1:25" x14ac:dyDescent="0.2">
      <c r="A705" s="66"/>
      <c r="B705" s="67" t="s">
        <v>381</v>
      </c>
      <c r="C705" s="67"/>
      <c r="D705" s="67"/>
      <c r="E705" s="68" t="s">
        <v>2111</v>
      </c>
      <c r="F705" s="68"/>
      <c r="G705" s="68"/>
      <c r="H705" s="672"/>
      <c r="I705" s="672"/>
      <c r="J705" s="672"/>
      <c r="K705" s="672"/>
      <c r="L705" s="672"/>
      <c r="M705" s="672"/>
      <c r="N705" s="672"/>
      <c r="O705" s="672"/>
      <c r="P705" s="672"/>
      <c r="Q705" s="672"/>
      <c r="R705" s="672"/>
      <c r="S705" s="672"/>
      <c r="T705" s="672"/>
      <c r="U705" s="672"/>
      <c r="V705" s="672"/>
      <c r="W705" s="69"/>
      <c r="X705" s="69" t="s">
        <v>82</v>
      </c>
      <c r="Y705" s="69" t="s">
        <v>82</v>
      </c>
    </row>
    <row r="706" spans="1:25" x14ac:dyDescent="0.2">
      <c r="A706" s="66"/>
      <c r="B706" s="67" t="s">
        <v>382</v>
      </c>
      <c r="C706" s="67"/>
      <c r="D706" s="67"/>
      <c r="E706" s="68" t="s">
        <v>2094</v>
      </c>
      <c r="F706" s="68"/>
      <c r="G706" s="68"/>
      <c r="H706" s="672"/>
      <c r="I706" s="672"/>
      <c r="J706" s="672"/>
      <c r="K706" s="672"/>
      <c r="L706" s="672"/>
      <c r="M706" s="672"/>
      <c r="N706" s="672"/>
      <c r="O706" s="672"/>
      <c r="P706" s="672"/>
      <c r="Q706" s="672"/>
      <c r="R706" s="672"/>
      <c r="S706" s="672"/>
      <c r="T706" s="672"/>
      <c r="U706" s="672"/>
      <c r="V706" s="672"/>
      <c r="W706" s="69"/>
      <c r="X706" s="69" t="s">
        <v>82</v>
      </c>
      <c r="Y706" s="69" t="s">
        <v>82</v>
      </c>
    </row>
    <row r="707" spans="1:25" x14ac:dyDescent="0.2">
      <c r="A707" s="66"/>
      <c r="B707" s="67" t="s">
        <v>389</v>
      </c>
      <c r="C707" s="67"/>
      <c r="D707" s="67"/>
      <c r="E707" s="68" t="s">
        <v>390</v>
      </c>
      <c r="F707" s="68"/>
      <c r="G707" s="68"/>
      <c r="H707" s="672"/>
      <c r="I707" s="672"/>
      <c r="J707" s="672"/>
      <c r="K707" s="672"/>
      <c r="L707" s="672"/>
      <c r="M707" s="672"/>
      <c r="N707" s="672"/>
      <c r="O707" s="672"/>
      <c r="P707" s="672"/>
      <c r="Q707" s="672"/>
      <c r="R707" s="672"/>
      <c r="S707" s="672"/>
      <c r="T707" s="672"/>
      <c r="U707" s="672"/>
      <c r="V707" s="672"/>
      <c r="W707" s="69"/>
      <c r="X707" s="69" t="s">
        <v>82</v>
      </c>
      <c r="Y707" s="69" t="s">
        <v>82</v>
      </c>
    </row>
    <row r="708" spans="1:25" x14ac:dyDescent="0.2">
      <c r="A708" s="66"/>
      <c r="B708" s="67" t="s">
        <v>391</v>
      </c>
      <c r="C708" s="67"/>
      <c r="D708" s="67"/>
      <c r="E708" s="68" t="s">
        <v>392</v>
      </c>
      <c r="F708" s="68"/>
      <c r="G708" s="68"/>
      <c r="H708" s="672"/>
      <c r="I708" s="672"/>
      <c r="J708" s="672"/>
      <c r="K708" s="672"/>
      <c r="L708" s="672"/>
      <c r="M708" s="672"/>
      <c r="N708" s="672"/>
      <c r="O708" s="672"/>
      <c r="P708" s="672"/>
      <c r="Q708" s="672"/>
      <c r="R708" s="672"/>
      <c r="S708" s="672"/>
      <c r="T708" s="672"/>
      <c r="U708" s="672"/>
      <c r="V708" s="672"/>
      <c r="W708" s="69"/>
      <c r="X708" s="69" t="s">
        <v>82</v>
      </c>
      <c r="Y708" s="69" t="s">
        <v>82</v>
      </c>
    </row>
    <row r="709" spans="1:25" x14ac:dyDescent="0.2">
      <c r="A709" s="66"/>
      <c r="B709" s="67" t="s">
        <v>393</v>
      </c>
      <c r="C709" s="67"/>
      <c r="D709" s="67"/>
      <c r="E709" s="68" t="s">
        <v>2112</v>
      </c>
      <c r="F709" s="68"/>
      <c r="G709" s="68"/>
      <c r="H709" s="672"/>
      <c r="I709" s="672"/>
      <c r="J709" s="672"/>
      <c r="K709" s="672"/>
      <c r="L709" s="672"/>
      <c r="M709" s="672"/>
      <c r="N709" s="672"/>
      <c r="O709" s="672"/>
      <c r="P709" s="672"/>
      <c r="Q709" s="672"/>
      <c r="R709" s="672"/>
      <c r="S709" s="672"/>
      <c r="T709" s="672"/>
      <c r="U709" s="672"/>
      <c r="V709" s="672"/>
      <c r="W709" s="69"/>
      <c r="X709" s="69" t="s">
        <v>82</v>
      </c>
      <c r="Y709" s="69" t="s">
        <v>82</v>
      </c>
    </row>
    <row r="710" spans="1:25" ht="24.95" customHeight="1" x14ac:dyDescent="0.2">
      <c r="A710" s="408" t="s">
        <v>402</v>
      </c>
      <c r="B710" s="408"/>
      <c r="C710" s="408"/>
      <c r="D710" s="408"/>
      <c r="E710" s="679" t="s">
        <v>2102</v>
      </c>
      <c r="F710" s="679"/>
      <c r="G710" s="679"/>
      <c r="H710" s="678"/>
      <c r="I710" s="678"/>
      <c r="J710" s="678"/>
      <c r="K710" s="678"/>
      <c r="L710" s="678"/>
      <c r="M710" s="678"/>
      <c r="N710" s="678"/>
      <c r="O710" s="678"/>
      <c r="P710" s="678"/>
      <c r="Q710" s="678"/>
      <c r="R710" s="678"/>
      <c r="S710" s="678"/>
      <c r="T710" s="678"/>
      <c r="U710" s="678"/>
      <c r="V710" s="678"/>
      <c r="W710" s="417"/>
      <c r="X710" s="417" t="s">
        <v>82</v>
      </c>
      <c r="Y710" s="417" t="s">
        <v>82</v>
      </c>
    </row>
    <row r="711" spans="1:25" x14ac:dyDescent="0.2">
      <c r="A711" s="66"/>
      <c r="B711" s="47" t="s">
        <v>342</v>
      </c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</row>
    <row r="712" spans="1:25" x14ac:dyDescent="0.2">
      <c r="A712" s="66"/>
      <c r="B712" s="67" t="s">
        <v>383</v>
      </c>
      <c r="C712" s="67"/>
      <c r="D712" s="67"/>
      <c r="E712" s="68" t="s">
        <v>384</v>
      </c>
      <c r="F712" s="68"/>
      <c r="G712" s="68"/>
      <c r="H712" s="672"/>
      <c r="I712" s="672"/>
      <c r="J712" s="672"/>
      <c r="K712" s="672"/>
      <c r="L712" s="672"/>
      <c r="M712" s="672"/>
      <c r="N712" s="672"/>
      <c r="O712" s="672"/>
      <c r="P712" s="672"/>
      <c r="Q712" s="672"/>
      <c r="R712" s="672"/>
      <c r="S712" s="672"/>
      <c r="T712" s="672"/>
      <c r="U712" s="672"/>
      <c r="V712" s="672"/>
      <c r="W712" s="69"/>
      <c r="X712" s="69" t="s">
        <v>82</v>
      </c>
      <c r="Y712" s="69" t="s">
        <v>82</v>
      </c>
    </row>
    <row r="713" spans="1:25" x14ac:dyDescent="0.2">
      <c r="A713" s="66"/>
      <c r="B713" s="67" t="s">
        <v>385</v>
      </c>
      <c r="C713" s="67"/>
      <c r="D713" s="67"/>
      <c r="E713" s="68" t="s">
        <v>386</v>
      </c>
      <c r="F713" s="68"/>
      <c r="G713" s="68"/>
      <c r="H713" s="672"/>
      <c r="I713" s="672"/>
      <c r="J713" s="672"/>
      <c r="K713" s="672"/>
      <c r="L713" s="672"/>
      <c r="M713" s="672"/>
      <c r="N713" s="672"/>
      <c r="O713" s="672"/>
      <c r="P713" s="672"/>
      <c r="Q713" s="672"/>
      <c r="R713" s="672"/>
      <c r="S713" s="672"/>
      <c r="T713" s="672"/>
      <c r="U713" s="672"/>
      <c r="V713" s="672"/>
      <c r="W713" s="69"/>
      <c r="X713" s="69" t="s">
        <v>82</v>
      </c>
      <c r="Y713" s="69" t="s">
        <v>82</v>
      </c>
    </row>
    <row r="714" spans="1:25" x14ac:dyDescent="0.2">
      <c r="A714" s="66"/>
      <c r="B714" s="67" t="s">
        <v>387</v>
      </c>
      <c r="C714" s="67"/>
      <c r="D714" s="67"/>
      <c r="E714" s="68" t="s">
        <v>2095</v>
      </c>
      <c r="F714" s="68"/>
      <c r="G714" s="68"/>
      <c r="H714" s="672"/>
      <c r="I714" s="672"/>
      <c r="J714" s="672"/>
      <c r="K714" s="672"/>
      <c r="L714" s="672"/>
      <c r="M714" s="672"/>
      <c r="N714" s="672"/>
      <c r="O714" s="672"/>
      <c r="P714" s="672"/>
      <c r="Q714" s="672"/>
      <c r="R714" s="672"/>
      <c r="S714" s="672"/>
      <c r="T714" s="672"/>
      <c r="U714" s="672"/>
      <c r="V714" s="672"/>
      <c r="W714" s="69"/>
      <c r="X714" s="69" t="s">
        <v>82</v>
      </c>
      <c r="Y714" s="69" t="s">
        <v>82</v>
      </c>
    </row>
    <row r="715" spans="1:25" x14ac:dyDescent="0.2">
      <c r="A715" s="66"/>
      <c r="B715" s="67" t="s">
        <v>394</v>
      </c>
      <c r="C715" s="67"/>
      <c r="D715" s="67"/>
      <c r="E715" s="68" t="s">
        <v>395</v>
      </c>
      <c r="F715" s="68"/>
      <c r="G715" s="68"/>
      <c r="H715" s="672"/>
      <c r="I715" s="672"/>
      <c r="J715" s="672"/>
      <c r="K715" s="672"/>
      <c r="L715" s="672"/>
      <c r="M715" s="672"/>
      <c r="N715" s="672"/>
      <c r="O715" s="672"/>
      <c r="P715" s="672"/>
      <c r="Q715" s="672"/>
      <c r="R715" s="672"/>
      <c r="S715" s="672"/>
      <c r="T715" s="672"/>
      <c r="U715" s="672"/>
      <c r="V715" s="672"/>
      <c r="W715" s="69"/>
      <c r="X715" s="69" t="s">
        <v>82</v>
      </c>
      <c r="Y715" s="69" t="s">
        <v>82</v>
      </c>
    </row>
    <row r="716" spans="1:25" x14ac:dyDescent="0.2">
      <c r="A716" s="66"/>
      <c r="B716" s="67" t="s">
        <v>396</v>
      </c>
      <c r="C716" s="67"/>
      <c r="D716" s="67"/>
      <c r="E716" s="68" t="s">
        <v>397</v>
      </c>
      <c r="F716" s="68"/>
      <c r="G716" s="68"/>
      <c r="H716" s="672"/>
      <c r="I716" s="672"/>
      <c r="J716" s="672"/>
      <c r="K716" s="672"/>
      <c r="L716" s="672"/>
      <c r="M716" s="672"/>
      <c r="N716" s="672"/>
      <c r="O716" s="672"/>
      <c r="P716" s="672"/>
      <c r="Q716" s="672"/>
      <c r="R716" s="672"/>
      <c r="S716" s="672"/>
      <c r="T716" s="672"/>
      <c r="U716" s="672"/>
      <c r="V716" s="672"/>
      <c r="W716" s="69"/>
      <c r="X716" s="69" t="s">
        <v>82</v>
      </c>
      <c r="Y716" s="69" t="s">
        <v>82</v>
      </c>
    </row>
    <row r="717" spans="1:25" x14ac:dyDescent="0.2">
      <c r="A717" s="66"/>
      <c r="B717" s="67" t="s">
        <v>398</v>
      </c>
      <c r="C717" s="67"/>
      <c r="D717" s="67"/>
      <c r="E717" s="68" t="s">
        <v>2098</v>
      </c>
      <c r="F717" s="68"/>
      <c r="G717" s="68"/>
      <c r="H717" s="672"/>
      <c r="I717" s="672"/>
      <c r="J717" s="672"/>
      <c r="K717" s="672"/>
      <c r="L717" s="672"/>
      <c r="M717" s="672"/>
      <c r="N717" s="672"/>
      <c r="O717" s="672"/>
      <c r="P717" s="672"/>
      <c r="Q717" s="672"/>
      <c r="R717" s="672"/>
      <c r="S717" s="672"/>
      <c r="T717" s="672"/>
      <c r="U717" s="672"/>
      <c r="V717" s="672"/>
      <c r="W717" s="69"/>
      <c r="X717" s="69" t="s">
        <v>82</v>
      </c>
      <c r="Y717" s="69" t="s">
        <v>82</v>
      </c>
    </row>
    <row r="718" spans="1:25" x14ac:dyDescent="0.2">
      <c r="A718" s="418"/>
      <c r="B718" s="418"/>
      <c r="C718" s="418"/>
      <c r="D718" s="418"/>
      <c r="E718" s="418"/>
      <c r="F718" s="418"/>
      <c r="G718" s="418"/>
      <c r="H718" s="418"/>
      <c r="I718" s="418"/>
      <c r="J718" s="418"/>
      <c r="K718" s="418"/>
      <c r="L718" s="418"/>
      <c r="M718" s="418"/>
      <c r="N718" s="418"/>
      <c r="O718" s="418"/>
      <c r="P718" s="418"/>
      <c r="Q718" s="418"/>
      <c r="R718" s="418"/>
      <c r="S718" s="418"/>
      <c r="T718" s="418"/>
      <c r="U718" s="418"/>
      <c r="V718" s="418"/>
      <c r="W718" s="418"/>
      <c r="X718" s="418"/>
      <c r="Y718" s="418"/>
    </row>
    <row r="719" spans="1:25" ht="16.5" x14ac:dyDescent="0.2">
      <c r="A719" s="56" t="s">
        <v>2178</v>
      </c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</row>
    <row r="720" spans="1:25" ht="16.5" x14ac:dyDescent="0.2">
      <c r="A720" s="56" t="s">
        <v>2177</v>
      </c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</row>
    <row r="721" spans="1:25" ht="30.95" customHeight="1" x14ac:dyDescent="0.2">
      <c r="A721" s="404" t="s">
        <v>425</v>
      </c>
      <c r="B721" s="404"/>
      <c r="C721" s="404"/>
      <c r="D721" s="404"/>
      <c r="E721" s="404" t="s">
        <v>329</v>
      </c>
      <c r="F721" s="404"/>
      <c r="G721" s="404"/>
      <c r="H721" s="405"/>
      <c r="I721" s="680"/>
      <c r="J721" s="680"/>
      <c r="K721" s="680" t="s">
        <v>2113</v>
      </c>
      <c r="L721" s="680"/>
      <c r="M721" s="680"/>
      <c r="N721" s="405"/>
      <c r="O721" s="405"/>
      <c r="P721" s="405"/>
      <c r="Q721" s="405" t="s">
        <v>60</v>
      </c>
      <c r="R721" s="680" t="s">
        <v>2114</v>
      </c>
      <c r="S721" s="680"/>
      <c r="T721" s="680"/>
      <c r="U721" s="680"/>
      <c r="V721" s="680"/>
      <c r="W721" s="44"/>
      <c r="X721" s="44"/>
      <c r="Y721" s="44"/>
    </row>
    <row r="722" spans="1:25" x14ac:dyDescent="0.2">
      <c r="A722" s="57" t="s">
        <v>63</v>
      </c>
      <c r="B722" s="57"/>
      <c r="C722" s="57"/>
      <c r="D722" s="57"/>
      <c r="E722" s="57"/>
      <c r="F722" s="57"/>
      <c r="G722" s="57"/>
      <c r="H722" s="58"/>
      <c r="I722" s="58"/>
      <c r="J722" s="58" t="s">
        <v>426</v>
      </c>
      <c r="K722" s="58"/>
      <c r="L722" s="58"/>
      <c r="M722" s="58" t="s">
        <v>2115</v>
      </c>
      <c r="N722" s="58"/>
      <c r="O722" s="58"/>
      <c r="P722" s="58"/>
      <c r="Q722" s="58" t="s">
        <v>2116</v>
      </c>
      <c r="R722" s="58"/>
      <c r="S722" s="58"/>
      <c r="T722" s="58"/>
      <c r="U722" s="58"/>
      <c r="V722" s="58" t="s">
        <v>2117</v>
      </c>
      <c r="W722" s="44"/>
      <c r="X722" s="44"/>
      <c r="Y722" s="44"/>
    </row>
    <row r="723" spans="1:25" x14ac:dyDescent="0.2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</row>
    <row r="724" spans="1:25" x14ac:dyDescent="0.2">
      <c r="A724" s="47" t="s">
        <v>2118</v>
      </c>
      <c r="B724" s="47"/>
      <c r="C724" s="47"/>
      <c r="D724" s="47"/>
      <c r="E724" s="47"/>
      <c r="F724" s="47"/>
      <c r="G724" s="47"/>
      <c r="H724" s="59"/>
      <c r="I724" s="63"/>
      <c r="J724" s="63" t="s">
        <v>103</v>
      </c>
      <c r="K724" s="63"/>
      <c r="L724" s="63"/>
      <c r="M724" s="63" t="s">
        <v>245</v>
      </c>
      <c r="N724" s="666">
        <v>2201061</v>
      </c>
      <c r="O724" s="666"/>
      <c r="P724" s="666"/>
      <c r="Q724" s="666"/>
      <c r="R724" s="59"/>
      <c r="S724" s="59"/>
      <c r="T724" s="59"/>
      <c r="U724" s="59"/>
      <c r="V724" s="59" t="s">
        <v>2119</v>
      </c>
      <c r="W724" s="70"/>
      <c r="X724" s="70"/>
      <c r="Y724" s="70"/>
    </row>
    <row r="725" spans="1:25" x14ac:dyDescent="0.2">
      <c r="A725" s="47" t="s">
        <v>2118</v>
      </c>
      <c r="B725" s="47"/>
      <c r="C725" s="47"/>
      <c r="D725" s="47"/>
      <c r="E725" s="47"/>
      <c r="F725" s="47"/>
      <c r="G725" s="47"/>
      <c r="H725" s="59"/>
      <c r="I725" s="63"/>
      <c r="J725" s="63" t="s">
        <v>103</v>
      </c>
      <c r="K725" s="63"/>
      <c r="L725" s="63"/>
      <c r="M725" s="63" t="s">
        <v>247</v>
      </c>
      <c r="N725" s="666">
        <v>551243</v>
      </c>
      <c r="O725" s="666"/>
      <c r="P725" s="666"/>
      <c r="Q725" s="666"/>
      <c r="R725" s="59"/>
      <c r="S725" s="59"/>
      <c r="T725" s="59"/>
      <c r="U725" s="59"/>
      <c r="V725" s="59" t="s">
        <v>2119</v>
      </c>
      <c r="W725" s="70"/>
      <c r="X725" s="70"/>
      <c r="Y725" s="70"/>
    </row>
    <row r="726" spans="1:25" x14ac:dyDescent="0.2">
      <c r="A726" s="47" t="s">
        <v>2118</v>
      </c>
      <c r="B726" s="47"/>
      <c r="C726" s="47"/>
      <c r="D726" s="47"/>
      <c r="E726" s="47"/>
      <c r="F726" s="47"/>
      <c r="G726" s="47"/>
      <c r="H726" s="59"/>
      <c r="I726" s="63"/>
      <c r="J726" s="63" t="s">
        <v>103</v>
      </c>
      <c r="K726" s="63"/>
      <c r="L726" s="63"/>
      <c r="M726" s="63" t="s">
        <v>249</v>
      </c>
      <c r="N726" s="666">
        <v>200043</v>
      </c>
      <c r="O726" s="666"/>
      <c r="P726" s="666"/>
      <c r="Q726" s="666"/>
      <c r="R726" s="59"/>
      <c r="S726" s="59"/>
      <c r="T726" s="59"/>
      <c r="U726" s="59"/>
      <c r="V726" s="59" t="s">
        <v>2119</v>
      </c>
      <c r="W726" s="70"/>
      <c r="X726" s="70"/>
      <c r="Y726" s="70"/>
    </row>
    <row r="727" spans="1:25" x14ac:dyDescent="0.2">
      <c r="A727" s="47" t="s">
        <v>2118</v>
      </c>
      <c r="B727" s="47"/>
      <c r="C727" s="47"/>
      <c r="D727" s="47"/>
      <c r="E727" s="47"/>
      <c r="F727" s="47"/>
      <c r="G727" s="47"/>
      <c r="H727" s="59"/>
      <c r="I727" s="63"/>
      <c r="J727" s="63" t="s">
        <v>103</v>
      </c>
      <c r="K727" s="63"/>
      <c r="L727" s="63"/>
      <c r="M727" s="63" t="s">
        <v>250</v>
      </c>
      <c r="N727" s="666">
        <v>9152</v>
      </c>
      <c r="O727" s="666"/>
      <c r="P727" s="666"/>
      <c r="Q727" s="666"/>
      <c r="R727" s="59"/>
      <c r="S727" s="59"/>
      <c r="T727" s="59"/>
      <c r="U727" s="59"/>
      <c r="V727" s="59" t="s">
        <v>2119</v>
      </c>
      <c r="W727" s="70"/>
      <c r="X727" s="70"/>
      <c r="Y727" s="70"/>
    </row>
    <row r="728" spans="1:25" x14ac:dyDescent="0.2">
      <c r="A728" s="47" t="s">
        <v>2118</v>
      </c>
      <c r="B728" s="47"/>
      <c r="C728" s="47"/>
      <c r="D728" s="47"/>
      <c r="E728" s="47"/>
      <c r="F728" s="47"/>
      <c r="G728" s="47"/>
      <c r="H728" s="59"/>
      <c r="I728" s="63"/>
      <c r="J728" s="63" t="s">
        <v>103</v>
      </c>
      <c r="K728" s="63"/>
      <c r="L728" s="63"/>
      <c r="M728" s="63" t="s">
        <v>180</v>
      </c>
      <c r="N728" s="666">
        <v>5821</v>
      </c>
      <c r="O728" s="666"/>
      <c r="P728" s="666"/>
      <c r="Q728" s="666"/>
      <c r="R728" s="59"/>
      <c r="S728" s="59"/>
      <c r="T728" s="59"/>
      <c r="U728" s="59"/>
      <c r="V728" s="59" t="s">
        <v>2119</v>
      </c>
      <c r="W728" s="70"/>
      <c r="X728" s="70"/>
      <c r="Y728" s="70"/>
    </row>
    <row r="729" spans="1:25" x14ac:dyDescent="0.2">
      <c r="A729" s="47" t="s">
        <v>2118</v>
      </c>
      <c r="B729" s="47"/>
      <c r="C729" s="47"/>
      <c r="D729" s="47"/>
      <c r="E729" s="47"/>
      <c r="F729" s="47"/>
      <c r="G729" s="47"/>
      <c r="H729" s="59"/>
      <c r="I729" s="63"/>
      <c r="J729" s="63" t="s">
        <v>103</v>
      </c>
      <c r="K729" s="63"/>
      <c r="L729" s="63"/>
      <c r="M729" s="63" t="s">
        <v>163</v>
      </c>
      <c r="N729" s="666">
        <v>11071.5</v>
      </c>
      <c r="O729" s="666"/>
      <c r="P729" s="666"/>
      <c r="Q729" s="666"/>
      <c r="R729" s="59"/>
      <c r="S729" s="59"/>
      <c r="T729" s="59"/>
      <c r="U729" s="59"/>
      <c r="V729" s="59" t="s">
        <v>2119</v>
      </c>
      <c r="W729" s="70"/>
      <c r="X729" s="70"/>
      <c r="Y729" s="70"/>
    </row>
    <row r="730" spans="1:25" x14ac:dyDescent="0.2">
      <c r="A730" s="47" t="s">
        <v>2118</v>
      </c>
      <c r="B730" s="47"/>
      <c r="C730" s="47"/>
      <c r="D730" s="47"/>
      <c r="E730" s="47"/>
      <c r="F730" s="47"/>
      <c r="G730" s="47"/>
      <c r="H730" s="59"/>
      <c r="I730" s="63"/>
      <c r="J730" s="63" t="s">
        <v>103</v>
      </c>
      <c r="K730" s="63"/>
      <c r="L730" s="63"/>
      <c r="M730" s="63" t="s">
        <v>128</v>
      </c>
      <c r="N730" s="666">
        <v>4977</v>
      </c>
      <c r="O730" s="666"/>
      <c r="P730" s="666"/>
      <c r="Q730" s="666"/>
      <c r="R730" s="59"/>
      <c r="S730" s="59"/>
      <c r="T730" s="59"/>
      <c r="U730" s="59"/>
      <c r="V730" s="59" t="s">
        <v>2119</v>
      </c>
      <c r="W730" s="70"/>
      <c r="X730" s="70"/>
      <c r="Y730" s="70"/>
    </row>
    <row r="731" spans="1:25" x14ac:dyDescent="0.2">
      <c r="A731" s="47" t="s">
        <v>2118</v>
      </c>
      <c r="B731" s="47"/>
      <c r="C731" s="47"/>
      <c r="D731" s="47"/>
      <c r="E731" s="47"/>
      <c r="F731" s="47"/>
      <c r="G731" s="47"/>
      <c r="H731" s="59"/>
      <c r="I731" s="63"/>
      <c r="J731" s="63" t="s">
        <v>103</v>
      </c>
      <c r="K731" s="63"/>
      <c r="L731" s="63"/>
      <c r="M731" s="63" t="s">
        <v>232</v>
      </c>
      <c r="N731" s="666">
        <v>1523.63</v>
      </c>
      <c r="O731" s="666"/>
      <c r="P731" s="666"/>
      <c r="Q731" s="666"/>
      <c r="R731" s="59"/>
      <c r="S731" s="59"/>
      <c r="T731" s="59"/>
      <c r="U731" s="59"/>
      <c r="V731" s="59" t="s">
        <v>2119</v>
      </c>
      <c r="W731" s="70"/>
      <c r="X731" s="70"/>
      <c r="Y731" s="70"/>
    </row>
    <row r="732" spans="1:25" x14ac:dyDescent="0.2">
      <c r="A732" s="47" t="s">
        <v>2118</v>
      </c>
      <c r="B732" s="47"/>
      <c r="C732" s="47"/>
      <c r="D732" s="47"/>
      <c r="E732" s="47"/>
      <c r="F732" s="47"/>
      <c r="G732" s="47"/>
      <c r="H732" s="59"/>
      <c r="I732" s="63"/>
      <c r="J732" s="63" t="s">
        <v>103</v>
      </c>
      <c r="K732" s="63"/>
      <c r="L732" s="63"/>
      <c r="M732" s="63" t="s">
        <v>233</v>
      </c>
      <c r="N732" s="666">
        <v>39399.160000000003</v>
      </c>
      <c r="O732" s="666"/>
      <c r="P732" s="666"/>
      <c r="Q732" s="666"/>
      <c r="R732" s="59"/>
      <c r="S732" s="59"/>
      <c r="T732" s="59"/>
      <c r="U732" s="59"/>
      <c r="V732" s="59" t="s">
        <v>2119</v>
      </c>
      <c r="W732" s="70"/>
      <c r="X732" s="70"/>
      <c r="Y732" s="70"/>
    </row>
    <row r="733" spans="1:25" x14ac:dyDescent="0.2">
      <c r="A733" s="47" t="s">
        <v>2118</v>
      </c>
      <c r="B733" s="47"/>
      <c r="C733" s="47"/>
      <c r="D733" s="47"/>
      <c r="E733" s="47"/>
      <c r="F733" s="47"/>
      <c r="G733" s="47"/>
      <c r="H733" s="59"/>
      <c r="I733" s="63"/>
      <c r="J733" s="63" t="s">
        <v>103</v>
      </c>
      <c r="K733" s="63"/>
      <c r="L733" s="63"/>
      <c r="M733" s="63" t="s">
        <v>253</v>
      </c>
      <c r="N733" s="666">
        <v>10759.5</v>
      </c>
      <c r="O733" s="666"/>
      <c r="P733" s="666"/>
      <c r="Q733" s="666"/>
      <c r="R733" s="59"/>
      <c r="S733" s="59"/>
      <c r="T733" s="59"/>
      <c r="U733" s="59"/>
      <c r="V733" s="59" t="s">
        <v>2119</v>
      </c>
      <c r="W733" s="70"/>
      <c r="X733" s="70"/>
      <c r="Y733" s="70"/>
    </row>
    <row r="734" spans="1:25" x14ac:dyDescent="0.2">
      <c r="A734" s="47" t="s">
        <v>2118</v>
      </c>
      <c r="B734" s="47"/>
      <c r="C734" s="47"/>
      <c r="D734" s="47"/>
      <c r="E734" s="47"/>
      <c r="F734" s="47"/>
      <c r="G734" s="47"/>
      <c r="H734" s="59"/>
      <c r="I734" s="63"/>
      <c r="J734" s="63" t="s">
        <v>103</v>
      </c>
      <c r="K734" s="63"/>
      <c r="L734" s="63"/>
      <c r="M734" s="63" t="s">
        <v>255</v>
      </c>
      <c r="N734" s="666">
        <v>4105.18</v>
      </c>
      <c r="O734" s="666"/>
      <c r="P734" s="666"/>
      <c r="Q734" s="666"/>
      <c r="R734" s="59"/>
      <c r="S734" s="59"/>
      <c r="T734" s="59"/>
      <c r="U734" s="59"/>
      <c r="V734" s="59" t="s">
        <v>2119</v>
      </c>
      <c r="W734" s="70"/>
      <c r="X734" s="70"/>
      <c r="Y734" s="70"/>
    </row>
    <row r="735" spans="1:25" x14ac:dyDescent="0.2">
      <c r="A735" s="47" t="s">
        <v>2118</v>
      </c>
      <c r="B735" s="47"/>
      <c r="C735" s="47"/>
      <c r="D735" s="47"/>
      <c r="E735" s="47"/>
      <c r="F735" s="47"/>
      <c r="G735" s="47"/>
      <c r="H735" s="59"/>
      <c r="I735" s="63"/>
      <c r="J735" s="63" t="s">
        <v>103</v>
      </c>
      <c r="K735" s="63"/>
      <c r="L735" s="63"/>
      <c r="M735" s="63" t="s">
        <v>257</v>
      </c>
      <c r="N735" s="666">
        <v>12585.76</v>
      </c>
      <c r="O735" s="666"/>
      <c r="P735" s="666"/>
      <c r="Q735" s="666"/>
      <c r="R735" s="59"/>
      <c r="S735" s="59"/>
      <c r="T735" s="59"/>
      <c r="U735" s="59"/>
      <c r="V735" s="59" t="s">
        <v>2119</v>
      </c>
      <c r="W735" s="70"/>
      <c r="X735" s="70"/>
      <c r="Y735" s="70"/>
    </row>
    <row r="736" spans="1:25" x14ac:dyDescent="0.2">
      <c r="A736" s="47" t="s">
        <v>2118</v>
      </c>
      <c r="B736" s="47"/>
      <c r="C736" s="47"/>
      <c r="D736" s="47"/>
      <c r="E736" s="47"/>
      <c r="F736" s="47"/>
      <c r="G736" s="47"/>
      <c r="H736" s="59"/>
      <c r="I736" s="63"/>
      <c r="J736" s="63" t="s">
        <v>103</v>
      </c>
      <c r="K736" s="63"/>
      <c r="L736" s="63"/>
      <c r="M736" s="63" t="s">
        <v>135</v>
      </c>
      <c r="N736" s="666">
        <v>352768.58</v>
      </c>
      <c r="O736" s="666"/>
      <c r="P736" s="666"/>
      <c r="Q736" s="666"/>
      <c r="R736" s="59"/>
      <c r="S736" s="59"/>
      <c r="T736" s="59"/>
      <c r="U736" s="59"/>
      <c r="V736" s="59" t="s">
        <v>2119</v>
      </c>
      <c r="W736" s="70"/>
      <c r="X736" s="70"/>
      <c r="Y736" s="70"/>
    </row>
    <row r="737" spans="1:25" x14ac:dyDescent="0.2">
      <c r="A737" s="47" t="s">
        <v>2118</v>
      </c>
      <c r="B737" s="47"/>
      <c r="C737" s="47"/>
      <c r="D737" s="47"/>
      <c r="E737" s="47"/>
      <c r="F737" s="47"/>
      <c r="G737" s="47"/>
      <c r="H737" s="59"/>
      <c r="I737" s="63"/>
      <c r="J737" s="63" t="s">
        <v>103</v>
      </c>
      <c r="K737" s="63"/>
      <c r="L737" s="63"/>
      <c r="M737" s="63" t="s">
        <v>259</v>
      </c>
      <c r="N737" s="666">
        <v>232950</v>
      </c>
      <c r="O737" s="666"/>
      <c r="P737" s="666"/>
      <c r="Q737" s="666"/>
      <c r="R737" s="59"/>
      <c r="S737" s="59"/>
      <c r="T737" s="59"/>
      <c r="U737" s="59"/>
      <c r="V737" s="59" t="s">
        <v>2119</v>
      </c>
      <c r="W737" s="70"/>
      <c r="X737" s="70"/>
      <c r="Y737" s="70"/>
    </row>
    <row r="738" spans="1:25" x14ac:dyDescent="0.2">
      <c r="A738" s="47" t="s">
        <v>2118</v>
      </c>
      <c r="B738" s="47"/>
      <c r="C738" s="47"/>
      <c r="D738" s="47"/>
      <c r="E738" s="47"/>
      <c r="F738" s="47"/>
      <c r="G738" s="47"/>
      <c r="H738" s="59"/>
      <c r="I738" s="63"/>
      <c r="J738" s="63" t="s">
        <v>103</v>
      </c>
      <c r="K738" s="63"/>
      <c r="L738" s="63"/>
      <c r="M738" s="63" t="s">
        <v>129</v>
      </c>
      <c r="N738" s="666">
        <v>62780.5</v>
      </c>
      <c r="O738" s="666"/>
      <c r="P738" s="666"/>
      <c r="Q738" s="666"/>
      <c r="R738" s="59"/>
      <c r="S738" s="59"/>
      <c r="T738" s="59"/>
      <c r="U738" s="59"/>
      <c r="V738" s="59" t="s">
        <v>2119</v>
      </c>
      <c r="W738" s="70"/>
      <c r="X738" s="70"/>
      <c r="Y738" s="70"/>
    </row>
    <row r="739" spans="1:25" x14ac:dyDescent="0.2">
      <c r="A739" s="47" t="s">
        <v>2118</v>
      </c>
      <c r="B739" s="47"/>
      <c r="C739" s="47"/>
      <c r="D739" s="47"/>
      <c r="E739" s="47"/>
      <c r="F739" s="47"/>
      <c r="G739" s="47"/>
      <c r="H739" s="59"/>
      <c r="I739" s="63"/>
      <c r="J739" s="63" t="s">
        <v>103</v>
      </c>
      <c r="K739" s="63"/>
      <c r="L739" s="63"/>
      <c r="M739" s="63" t="s">
        <v>263</v>
      </c>
      <c r="N739" s="666">
        <v>1735</v>
      </c>
      <c r="O739" s="666"/>
      <c r="P739" s="666"/>
      <c r="Q739" s="666"/>
      <c r="R739" s="59"/>
      <c r="S739" s="59"/>
      <c r="T739" s="59"/>
      <c r="U739" s="59"/>
      <c r="V739" s="59" t="s">
        <v>2119</v>
      </c>
      <c r="W739" s="70"/>
      <c r="X739" s="70"/>
      <c r="Y739" s="70"/>
    </row>
    <row r="740" spans="1:25" x14ac:dyDescent="0.2">
      <c r="A740" s="47" t="s">
        <v>2118</v>
      </c>
      <c r="B740" s="47"/>
      <c r="C740" s="47"/>
      <c r="D740" s="47"/>
      <c r="E740" s="47"/>
      <c r="F740" s="47"/>
      <c r="G740" s="47"/>
      <c r="H740" s="59"/>
      <c r="I740" s="63"/>
      <c r="J740" s="63" t="s">
        <v>116</v>
      </c>
      <c r="K740" s="63"/>
      <c r="L740" s="63"/>
      <c r="M740" s="63" t="s">
        <v>325</v>
      </c>
      <c r="N740" s="666">
        <v>258500</v>
      </c>
      <c r="O740" s="666"/>
      <c r="P740" s="666"/>
      <c r="Q740" s="666"/>
      <c r="R740" s="59"/>
      <c r="S740" s="59"/>
      <c r="T740" s="59"/>
      <c r="U740" s="59"/>
      <c r="V740" s="59" t="s">
        <v>2119</v>
      </c>
      <c r="W740" s="70"/>
      <c r="X740" s="70"/>
      <c r="Y740" s="70"/>
    </row>
    <row r="741" spans="1:25" x14ac:dyDescent="0.2">
      <c r="A741" s="47" t="s">
        <v>2118</v>
      </c>
      <c r="B741" s="47"/>
      <c r="C741" s="47"/>
      <c r="D741" s="47"/>
      <c r="E741" s="47"/>
      <c r="F741" s="47"/>
      <c r="G741" s="47"/>
      <c r="H741" s="59"/>
      <c r="I741" s="63"/>
      <c r="J741" s="63" t="s">
        <v>103</v>
      </c>
      <c r="K741" s="63"/>
      <c r="L741" s="63"/>
      <c r="M741" s="63" t="s">
        <v>264</v>
      </c>
      <c r="N741" s="666">
        <v>17296</v>
      </c>
      <c r="O741" s="666"/>
      <c r="P741" s="666"/>
      <c r="Q741" s="666"/>
      <c r="R741" s="59"/>
      <c r="S741" s="59"/>
      <c r="T741" s="59"/>
      <c r="U741" s="59"/>
      <c r="V741" s="59" t="s">
        <v>2119</v>
      </c>
      <c r="W741" s="70"/>
      <c r="X741" s="70"/>
      <c r="Y741" s="70"/>
    </row>
    <row r="742" spans="1:25" x14ac:dyDescent="0.2">
      <c r="A742" s="47" t="s">
        <v>2118</v>
      </c>
      <c r="B742" s="47"/>
      <c r="C742" s="47"/>
      <c r="D742" s="47"/>
      <c r="E742" s="47"/>
      <c r="F742" s="47"/>
      <c r="G742" s="47"/>
      <c r="H742" s="59"/>
      <c r="I742" s="63"/>
      <c r="J742" s="63" t="s">
        <v>103</v>
      </c>
      <c r="K742" s="63"/>
      <c r="L742" s="63"/>
      <c r="M742" s="63" t="s">
        <v>265</v>
      </c>
      <c r="N742" s="666">
        <v>248113</v>
      </c>
      <c r="O742" s="666"/>
      <c r="P742" s="666"/>
      <c r="Q742" s="666"/>
      <c r="R742" s="59"/>
      <c r="S742" s="59"/>
      <c r="T742" s="59"/>
      <c r="U742" s="59"/>
      <c r="V742" s="59" t="s">
        <v>2119</v>
      </c>
      <c r="W742" s="70"/>
      <c r="X742" s="70"/>
      <c r="Y742" s="70"/>
    </row>
    <row r="743" spans="1:25" x14ac:dyDescent="0.2">
      <c r="A743" s="64" t="s">
        <v>2118</v>
      </c>
      <c r="B743" s="64"/>
      <c r="C743" s="64"/>
      <c r="D743" s="64"/>
      <c r="E743" s="64" t="s">
        <v>2120</v>
      </c>
      <c r="F743" s="64"/>
      <c r="G743" s="64"/>
      <c r="H743" s="419"/>
      <c r="I743" s="420"/>
      <c r="J743" s="420"/>
      <c r="K743" s="420"/>
      <c r="L743" s="420"/>
      <c r="M743" s="420"/>
      <c r="N743" s="681">
        <v>4225884.8099999996</v>
      </c>
      <c r="O743" s="681"/>
      <c r="P743" s="681"/>
      <c r="Q743" s="681"/>
      <c r="R743" s="682">
        <v>-4225884.8099999996</v>
      </c>
      <c r="S743" s="682"/>
      <c r="T743" s="682"/>
      <c r="U743" s="682"/>
      <c r="V743" s="682"/>
      <c r="W743" s="284"/>
      <c r="X743" s="284"/>
      <c r="Y743" s="284"/>
    </row>
    <row r="744" spans="1:25" x14ac:dyDescent="0.2">
      <c r="A744" s="47" t="s">
        <v>2121</v>
      </c>
      <c r="B744" s="47"/>
      <c r="C744" s="47"/>
      <c r="D744" s="47"/>
      <c r="E744" s="47"/>
      <c r="F744" s="47"/>
      <c r="G744" s="47"/>
      <c r="H744" s="427"/>
      <c r="I744" s="63"/>
      <c r="J744" s="63" t="s">
        <v>116</v>
      </c>
      <c r="K744" s="63"/>
      <c r="L744" s="63"/>
      <c r="M744" s="63" t="s">
        <v>325</v>
      </c>
      <c r="N744" s="666">
        <v>92188</v>
      </c>
      <c r="O744" s="666"/>
      <c r="P744" s="666"/>
      <c r="Q744" s="666"/>
      <c r="R744" s="59"/>
      <c r="S744" s="59"/>
      <c r="T744" s="59"/>
      <c r="U744" s="59"/>
      <c r="V744" s="59" t="s">
        <v>2119</v>
      </c>
      <c r="W744" s="70"/>
      <c r="X744" s="70"/>
      <c r="Y744" s="70"/>
    </row>
    <row r="745" spans="1:25" x14ac:dyDescent="0.2">
      <c r="A745" s="64" t="s">
        <v>2121</v>
      </c>
      <c r="B745" s="64"/>
      <c r="C745" s="64"/>
      <c r="D745" s="64"/>
      <c r="E745" s="64" t="s">
        <v>2122</v>
      </c>
      <c r="F745" s="64"/>
      <c r="G745" s="64"/>
      <c r="H745" s="419"/>
      <c r="I745" s="420"/>
      <c r="J745" s="420"/>
      <c r="K745" s="420"/>
      <c r="L745" s="420"/>
      <c r="M745" s="420"/>
      <c r="N745" s="681">
        <v>92188</v>
      </c>
      <c r="O745" s="681"/>
      <c r="P745" s="681"/>
      <c r="Q745" s="681"/>
      <c r="R745" s="682">
        <v>-92188</v>
      </c>
      <c r="S745" s="682"/>
      <c r="T745" s="682"/>
      <c r="U745" s="682"/>
      <c r="V745" s="682"/>
      <c r="W745" s="284"/>
      <c r="X745" s="284"/>
      <c r="Y745" s="284"/>
    </row>
    <row r="746" spans="1:25" x14ac:dyDescent="0.2">
      <c r="A746" s="47" t="s">
        <v>2123</v>
      </c>
      <c r="B746" s="47"/>
      <c r="C746" s="47"/>
      <c r="D746" s="47"/>
      <c r="E746" s="47"/>
      <c r="F746" s="47"/>
      <c r="G746" s="47"/>
      <c r="H746" s="427"/>
      <c r="I746" s="63"/>
      <c r="J746" s="63" t="s">
        <v>116</v>
      </c>
      <c r="K746" s="63"/>
      <c r="L746" s="63"/>
      <c r="M746" s="63" t="s">
        <v>325</v>
      </c>
      <c r="N746" s="666">
        <v>58504.14</v>
      </c>
      <c r="O746" s="666"/>
      <c r="P746" s="666"/>
      <c r="Q746" s="666"/>
      <c r="R746" s="59"/>
      <c r="S746" s="59"/>
      <c r="T746" s="59"/>
      <c r="U746" s="59"/>
      <c r="V746" s="59" t="s">
        <v>2119</v>
      </c>
      <c r="W746" s="70"/>
      <c r="X746" s="70"/>
      <c r="Y746" s="70"/>
    </row>
    <row r="747" spans="1:25" x14ac:dyDescent="0.2">
      <c r="A747" s="64" t="s">
        <v>2123</v>
      </c>
      <c r="B747" s="64"/>
      <c r="C747" s="64"/>
      <c r="D747" s="64"/>
      <c r="E747" s="64" t="s">
        <v>2124</v>
      </c>
      <c r="F747" s="64"/>
      <c r="G747" s="64"/>
      <c r="H747" s="419"/>
      <c r="I747" s="420"/>
      <c r="J747" s="420"/>
      <c r="K747" s="420"/>
      <c r="L747" s="420"/>
      <c r="M747" s="420"/>
      <c r="N747" s="681">
        <v>58504.14</v>
      </c>
      <c r="O747" s="681"/>
      <c r="P747" s="681"/>
      <c r="Q747" s="681"/>
      <c r="R747" s="682">
        <v>-58504.14</v>
      </c>
      <c r="S747" s="682"/>
      <c r="T747" s="682"/>
      <c r="U747" s="682"/>
      <c r="V747" s="682"/>
      <c r="W747" s="284"/>
      <c r="X747" s="284"/>
      <c r="Y747" s="284"/>
    </row>
    <row r="748" spans="1:25" x14ac:dyDescent="0.2">
      <c r="A748" s="47" t="s">
        <v>2125</v>
      </c>
      <c r="B748" s="47"/>
      <c r="C748" s="47"/>
      <c r="D748" s="47"/>
      <c r="E748" s="47"/>
      <c r="F748" s="47"/>
      <c r="G748" s="47"/>
      <c r="H748" s="427"/>
      <c r="I748" s="63"/>
      <c r="J748" s="63" t="s">
        <v>152</v>
      </c>
      <c r="K748" s="63"/>
      <c r="L748" s="63"/>
      <c r="M748" s="63" t="s">
        <v>155</v>
      </c>
      <c r="N748" s="666">
        <v>36540</v>
      </c>
      <c r="O748" s="666"/>
      <c r="P748" s="666"/>
      <c r="Q748" s="666"/>
      <c r="R748" s="59"/>
      <c r="S748" s="59"/>
      <c r="T748" s="59"/>
      <c r="U748" s="59"/>
      <c r="V748" s="59" t="s">
        <v>2119</v>
      </c>
      <c r="W748" s="70"/>
      <c r="X748" s="70"/>
      <c r="Y748" s="70"/>
    </row>
    <row r="749" spans="1:25" x14ac:dyDescent="0.2">
      <c r="A749" s="47" t="s">
        <v>2125</v>
      </c>
      <c r="B749" s="47"/>
      <c r="C749" s="47"/>
      <c r="D749" s="47"/>
      <c r="E749" s="47"/>
      <c r="F749" s="47"/>
      <c r="G749" s="47"/>
      <c r="H749" s="59"/>
      <c r="I749" s="63"/>
      <c r="J749" s="63" t="s">
        <v>162</v>
      </c>
      <c r="K749" s="63"/>
      <c r="L749" s="63"/>
      <c r="M749" s="63" t="s">
        <v>155</v>
      </c>
      <c r="N749" s="666">
        <v>147483</v>
      </c>
      <c r="O749" s="666"/>
      <c r="P749" s="666"/>
      <c r="Q749" s="666"/>
      <c r="R749" s="59"/>
      <c r="S749" s="59"/>
      <c r="T749" s="59"/>
      <c r="U749" s="59"/>
      <c r="V749" s="59" t="s">
        <v>2119</v>
      </c>
      <c r="W749" s="70"/>
      <c r="X749" s="70"/>
      <c r="Y749" s="70"/>
    </row>
    <row r="750" spans="1:25" x14ac:dyDescent="0.2">
      <c r="A750" s="64" t="s">
        <v>2125</v>
      </c>
      <c r="B750" s="64"/>
      <c r="C750" s="64"/>
      <c r="D750" s="64"/>
      <c r="E750" s="64" t="s">
        <v>2126</v>
      </c>
      <c r="F750" s="64"/>
      <c r="G750" s="64"/>
      <c r="H750" s="419"/>
      <c r="I750" s="420"/>
      <c r="J750" s="420"/>
      <c r="K750" s="420"/>
      <c r="L750" s="420"/>
      <c r="M750" s="420"/>
      <c r="N750" s="681">
        <v>184023</v>
      </c>
      <c r="O750" s="681"/>
      <c r="P750" s="681"/>
      <c r="Q750" s="681"/>
      <c r="R750" s="682">
        <v>-184023</v>
      </c>
      <c r="S750" s="682"/>
      <c r="T750" s="682"/>
      <c r="U750" s="682"/>
      <c r="V750" s="682"/>
      <c r="W750" s="284"/>
      <c r="X750" s="284"/>
      <c r="Y750" s="284"/>
    </row>
    <row r="751" spans="1:25" x14ac:dyDescent="0.2">
      <c r="A751" s="47" t="s">
        <v>2127</v>
      </c>
      <c r="B751" s="47"/>
      <c r="C751" s="47"/>
      <c r="D751" s="47"/>
      <c r="E751" s="47"/>
      <c r="F751" s="47"/>
      <c r="G751" s="47"/>
      <c r="H751" s="427"/>
      <c r="I751" s="63"/>
      <c r="J751" s="63" t="s">
        <v>110</v>
      </c>
      <c r="K751" s="63"/>
      <c r="L751" s="63"/>
      <c r="M751" s="63" t="s">
        <v>245</v>
      </c>
      <c r="N751" s="666">
        <v>2489761</v>
      </c>
      <c r="O751" s="666"/>
      <c r="P751" s="666"/>
      <c r="Q751" s="666"/>
      <c r="R751" s="59"/>
      <c r="S751" s="59"/>
      <c r="T751" s="59"/>
      <c r="U751" s="59"/>
      <c r="V751" s="59" t="s">
        <v>2119</v>
      </c>
      <c r="W751" s="70"/>
      <c r="X751" s="70"/>
      <c r="Y751" s="70"/>
    </row>
    <row r="752" spans="1:25" x14ac:dyDescent="0.2">
      <c r="A752" s="47" t="s">
        <v>2127</v>
      </c>
      <c r="B752" s="47"/>
      <c r="C752" s="47"/>
      <c r="D752" s="47"/>
      <c r="E752" s="47"/>
      <c r="F752" s="47"/>
      <c r="G752" s="47"/>
      <c r="H752" s="59"/>
      <c r="I752" s="63"/>
      <c r="J752" s="63" t="s">
        <v>110</v>
      </c>
      <c r="K752" s="63"/>
      <c r="L752" s="63"/>
      <c r="M752" s="63" t="s">
        <v>247</v>
      </c>
      <c r="N752" s="666">
        <v>632980</v>
      </c>
      <c r="O752" s="666"/>
      <c r="P752" s="666"/>
      <c r="Q752" s="666"/>
      <c r="R752" s="59"/>
      <c r="S752" s="59"/>
      <c r="T752" s="59"/>
      <c r="U752" s="59"/>
      <c r="V752" s="59" t="s">
        <v>2119</v>
      </c>
      <c r="W752" s="70"/>
      <c r="X752" s="70"/>
      <c r="Y752" s="70"/>
    </row>
    <row r="753" spans="1:25" x14ac:dyDescent="0.2">
      <c r="A753" s="47" t="s">
        <v>2127</v>
      </c>
      <c r="B753" s="47"/>
      <c r="C753" s="47"/>
      <c r="D753" s="47"/>
      <c r="E753" s="47"/>
      <c r="F753" s="47"/>
      <c r="G753" s="47"/>
      <c r="H753" s="59"/>
      <c r="I753" s="63"/>
      <c r="J753" s="63" t="s">
        <v>110</v>
      </c>
      <c r="K753" s="63"/>
      <c r="L753" s="63"/>
      <c r="M753" s="63" t="s">
        <v>249</v>
      </c>
      <c r="N753" s="666">
        <v>231882</v>
      </c>
      <c r="O753" s="666"/>
      <c r="P753" s="666"/>
      <c r="Q753" s="666"/>
      <c r="R753" s="59"/>
      <c r="S753" s="59"/>
      <c r="T753" s="59"/>
      <c r="U753" s="59"/>
      <c r="V753" s="59" t="s">
        <v>2119</v>
      </c>
      <c r="W753" s="70"/>
      <c r="X753" s="70"/>
      <c r="Y753" s="70"/>
    </row>
    <row r="754" spans="1:25" x14ac:dyDescent="0.2">
      <c r="A754" s="47" t="s">
        <v>2127</v>
      </c>
      <c r="B754" s="47"/>
      <c r="C754" s="47"/>
      <c r="D754" s="47"/>
      <c r="E754" s="47"/>
      <c r="F754" s="47"/>
      <c r="G754" s="47"/>
      <c r="H754" s="59"/>
      <c r="I754" s="63"/>
      <c r="J754" s="63" t="s">
        <v>110</v>
      </c>
      <c r="K754" s="63"/>
      <c r="L754" s="63"/>
      <c r="M754" s="63" t="s">
        <v>163</v>
      </c>
      <c r="N754" s="666">
        <v>67421</v>
      </c>
      <c r="O754" s="666"/>
      <c r="P754" s="666"/>
      <c r="Q754" s="666"/>
      <c r="R754" s="59"/>
      <c r="S754" s="59"/>
      <c r="T754" s="59"/>
      <c r="U754" s="59"/>
      <c r="V754" s="59" t="s">
        <v>2119</v>
      </c>
      <c r="W754" s="70"/>
      <c r="X754" s="70"/>
      <c r="Y754" s="70"/>
    </row>
    <row r="755" spans="1:25" x14ac:dyDescent="0.2">
      <c r="A755" s="47" t="s">
        <v>2127</v>
      </c>
      <c r="B755" s="47"/>
      <c r="C755" s="47"/>
      <c r="D755" s="47"/>
      <c r="E755" s="47"/>
      <c r="F755" s="47"/>
      <c r="G755" s="47"/>
      <c r="H755" s="59"/>
      <c r="I755" s="63"/>
      <c r="J755" s="63" t="s">
        <v>110</v>
      </c>
      <c r="K755" s="63"/>
      <c r="L755" s="63"/>
      <c r="M755" s="63" t="s">
        <v>264</v>
      </c>
      <c r="N755" s="666">
        <v>26633</v>
      </c>
      <c r="O755" s="666"/>
      <c r="P755" s="666"/>
      <c r="Q755" s="666"/>
      <c r="R755" s="59"/>
      <c r="S755" s="59"/>
      <c r="T755" s="59"/>
      <c r="U755" s="59"/>
      <c r="V755" s="59" t="s">
        <v>2119</v>
      </c>
      <c r="W755" s="70"/>
      <c r="X755" s="70"/>
      <c r="Y755" s="70"/>
    </row>
    <row r="756" spans="1:25" x14ac:dyDescent="0.2">
      <c r="A756" s="64" t="s">
        <v>2127</v>
      </c>
      <c r="B756" s="64"/>
      <c r="C756" s="64"/>
      <c r="D756" s="64"/>
      <c r="E756" s="64" t="s">
        <v>2128</v>
      </c>
      <c r="F756" s="64"/>
      <c r="G756" s="64"/>
      <c r="H756" s="419"/>
      <c r="I756" s="420"/>
      <c r="J756" s="420"/>
      <c r="K756" s="420"/>
      <c r="L756" s="420"/>
      <c r="M756" s="420"/>
      <c r="N756" s="681">
        <v>3448677</v>
      </c>
      <c r="O756" s="681"/>
      <c r="P756" s="681"/>
      <c r="Q756" s="681"/>
      <c r="R756" s="682">
        <v>-3448677</v>
      </c>
      <c r="S756" s="682"/>
      <c r="T756" s="682"/>
      <c r="U756" s="682"/>
      <c r="V756" s="682"/>
      <c r="W756" s="284"/>
      <c r="X756" s="284"/>
      <c r="Y756" s="284"/>
    </row>
    <row r="757" spans="1:25" x14ac:dyDescent="0.2">
      <c r="A757" s="47" t="s">
        <v>2129</v>
      </c>
      <c r="B757" s="47"/>
      <c r="C757" s="47"/>
      <c r="D757" s="47"/>
      <c r="E757" s="47"/>
      <c r="F757" s="47"/>
      <c r="G757" s="47"/>
      <c r="H757" s="427"/>
      <c r="I757" s="63"/>
      <c r="J757" s="63" t="s">
        <v>110</v>
      </c>
      <c r="K757" s="63"/>
      <c r="L757" s="63"/>
      <c r="M757" s="63" t="s">
        <v>245</v>
      </c>
      <c r="N757" s="666">
        <v>10041936</v>
      </c>
      <c r="O757" s="666"/>
      <c r="P757" s="666"/>
      <c r="Q757" s="666"/>
      <c r="R757" s="59"/>
      <c r="S757" s="59"/>
      <c r="T757" s="59"/>
      <c r="U757" s="59"/>
      <c r="V757" s="59" t="s">
        <v>2119</v>
      </c>
      <c r="W757" s="70"/>
      <c r="X757" s="70"/>
      <c r="Y757" s="70"/>
    </row>
    <row r="758" spans="1:25" x14ac:dyDescent="0.2">
      <c r="A758" s="47" t="s">
        <v>2129</v>
      </c>
      <c r="B758" s="47"/>
      <c r="C758" s="47"/>
      <c r="D758" s="47"/>
      <c r="E758" s="47"/>
      <c r="F758" s="47"/>
      <c r="G758" s="47"/>
      <c r="H758" s="59"/>
      <c r="I758" s="63"/>
      <c r="J758" s="63" t="s">
        <v>110</v>
      </c>
      <c r="K758" s="63"/>
      <c r="L758" s="63"/>
      <c r="M758" s="63" t="s">
        <v>247</v>
      </c>
      <c r="N758" s="666">
        <v>2508310</v>
      </c>
      <c r="O758" s="666"/>
      <c r="P758" s="666"/>
      <c r="Q758" s="666"/>
      <c r="R758" s="59"/>
      <c r="S758" s="59"/>
      <c r="T758" s="59"/>
      <c r="U758" s="59"/>
      <c r="V758" s="59" t="s">
        <v>2119</v>
      </c>
      <c r="W758" s="70"/>
      <c r="X758" s="70"/>
      <c r="Y758" s="70"/>
    </row>
    <row r="759" spans="1:25" x14ac:dyDescent="0.2">
      <c r="A759" s="47" t="s">
        <v>2129</v>
      </c>
      <c r="B759" s="47"/>
      <c r="C759" s="47"/>
      <c r="D759" s="47"/>
      <c r="E759" s="47"/>
      <c r="F759" s="47"/>
      <c r="G759" s="47"/>
      <c r="H759" s="59"/>
      <c r="I759" s="63"/>
      <c r="J759" s="63" t="s">
        <v>110</v>
      </c>
      <c r="K759" s="63"/>
      <c r="L759" s="63"/>
      <c r="M759" s="63" t="s">
        <v>249</v>
      </c>
      <c r="N759" s="666">
        <v>913893</v>
      </c>
      <c r="O759" s="666"/>
      <c r="P759" s="666"/>
      <c r="Q759" s="666"/>
      <c r="R759" s="59"/>
      <c r="S759" s="59"/>
      <c r="T759" s="59"/>
      <c r="U759" s="59"/>
      <c r="V759" s="59" t="s">
        <v>2119</v>
      </c>
      <c r="W759" s="70"/>
      <c r="X759" s="70"/>
      <c r="Y759" s="70"/>
    </row>
    <row r="760" spans="1:25" x14ac:dyDescent="0.2">
      <c r="A760" s="47" t="s">
        <v>2129</v>
      </c>
      <c r="B760" s="47"/>
      <c r="C760" s="47"/>
      <c r="D760" s="47"/>
      <c r="E760" s="47"/>
      <c r="F760" s="47"/>
      <c r="G760" s="47"/>
      <c r="H760" s="59"/>
      <c r="I760" s="63"/>
      <c r="J760" s="63" t="s">
        <v>110</v>
      </c>
      <c r="K760" s="63"/>
      <c r="L760" s="63"/>
      <c r="M760" s="63" t="s">
        <v>250</v>
      </c>
      <c r="N760" s="666">
        <v>42485</v>
      </c>
      <c r="O760" s="666"/>
      <c r="P760" s="666"/>
      <c r="Q760" s="666"/>
      <c r="R760" s="59"/>
      <c r="S760" s="59"/>
      <c r="T760" s="59"/>
      <c r="U760" s="59"/>
      <c r="V760" s="59" t="s">
        <v>2119</v>
      </c>
      <c r="W760" s="70"/>
      <c r="X760" s="70"/>
      <c r="Y760" s="70"/>
    </row>
    <row r="761" spans="1:25" x14ac:dyDescent="0.2">
      <c r="A761" s="47" t="s">
        <v>2129</v>
      </c>
      <c r="B761" s="47"/>
      <c r="C761" s="47"/>
      <c r="D761" s="47"/>
      <c r="E761" s="47"/>
      <c r="F761" s="47"/>
      <c r="G761" s="47"/>
      <c r="H761" s="59"/>
      <c r="I761" s="63"/>
      <c r="J761" s="63" t="s">
        <v>110</v>
      </c>
      <c r="K761" s="63"/>
      <c r="L761" s="63"/>
      <c r="M761" s="63" t="s">
        <v>180</v>
      </c>
      <c r="N761" s="666">
        <v>3399</v>
      </c>
      <c r="O761" s="666"/>
      <c r="P761" s="666"/>
      <c r="Q761" s="666"/>
      <c r="R761" s="59"/>
      <c r="S761" s="59"/>
      <c r="T761" s="59"/>
      <c r="U761" s="59"/>
      <c r="V761" s="59" t="s">
        <v>2119</v>
      </c>
      <c r="W761" s="70"/>
      <c r="X761" s="70"/>
      <c r="Y761" s="70"/>
    </row>
    <row r="762" spans="1:25" x14ac:dyDescent="0.2">
      <c r="A762" s="47" t="s">
        <v>2129</v>
      </c>
      <c r="B762" s="47"/>
      <c r="C762" s="47"/>
      <c r="D762" s="47"/>
      <c r="E762" s="47"/>
      <c r="F762" s="47"/>
      <c r="G762" s="47"/>
      <c r="H762" s="59"/>
      <c r="I762" s="63"/>
      <c r="J762" s="63" t="s">
        <v>110</v>
      </c>
      <c r="K762" s="63"/>
      <c r="L762" s="63"/>
      <c r="M762" s="63" t="s">
        <v>163</v>
      </c>
      <c r="N762" s="666">
        <v>32101</v>
      </c>
      <c r="O762" s="666"/>
      <c r="P762" s="666"/>
      <c r="Q762" s="666"/>
      <c r="R762" s="59"/>
      <c r="S762" s="59"/>
      <c r="T762" s="59"/>
      <c r="U762" s="59"/>
      <c r="V762" s="59" t="s">
        <v>2119</v>
      </c>
      <c r="W762" s="70"/>
      <c r="X762" s="70"/>
      <c r="Y762" s="70"/>
    </row>
    <row r="763" spans="1:25" x14ac:dyDescent="0.2">
      <c r="A763" s="47" t="s">
        <v>2129</v>
      </c>
      <c r="B763" s="47"/>
      <c r="C763" s="47"/>
      <c r="D763" s="47"/>
      <c r="E763" s="47"/>
      <c r="F763" s="47"/>
      <c r="G763" s="47"/>
      <c r="H763" s="59"/>
      <c r="I763" s="63"/>
      <c r="J763" s="63" t="s">
        <v>110</v>
      </c>
      <c r="K763" s="63"/>
      <c r="L763" s="63"/>
      <c r="M763" s="63" t="s">
        <v>128</v>
      </c>
      <c r="N763" s="666">
        <v>7551.53</v>
      </c>
      <c r="O763" s="666"/>
      <c r="P763" s="666"/>
      <c r="Q763" s="666"/>
      <c r="R763" s="59"/>
      <c r="S763" s="59"/>
      <c r="T763" s="59"/>
      <c r="U763" s="59"/>
      <c r="V763" s="59" t="s">
        <v>2119</v>
      </c>
      <c r="W763" s="70"/>
      <c r="X763" s="70"/>
      <c r="Y763" s="70"/>
    </row>
    <row r="764" spans="1:25" x14ac:dyDescent="0.2">
      <c r="A764" s="47" t="s">
        <v>2129</v>
      </c>
      <c r="B764" s="47"/>
      <c r="C764" s="47"/>
      <c r="D764" s="47"/>
      <c r="E764" s="47"/>
      <c r="F764" s="47"/>
      <c r="G764" s="47"/>
      <c r="H764" s="59"/>
      <c r="I764" s="63"/>
      <c r="J764" s="63" t="s">
        <v>110</v>
      </c>
      <c r="K764" s="63"/>
      <c r="L764" s="63"/>
      <c r="M764" s="63" t="s">
        <v>232</v>
      </c>
      <c r="N764" s="666">
        <v>11719.97</v>
      </c>
      <c r="O764" s="666"/>
      <c r="P764" s="666"/>
      <c r="Q764" s="666"/>
      <c r="R764" s="59"/>
      <c r="S764" s="59"/>
      <c r="T764" s="59"/>
      <c r="U764" s="59"/>
      <c r="V764" s="59" t="s">
        <v>2119</v>
      </c>
      <c r="W764" s="70"/>
      <c r="X764" s="70"/>
      <c r="Y764" s="70"/>
    </row>
    <row r="765" spans="1:25" x14ac:dyDescent="0.2">
      <c r="A765" s="47" t="s">
        <v>2129</v>
      </c>
      <c r="B765" s="47"/>
      <c r="C765" s="47"/>
      <c r="D765" s="47"/>
      <c r="E765" s="47"/>
      <c r="F765" s="47"/>
      <c r="G765" s="47"/>
      <c r="H765" s="59"/>
      <c r="I765" s="63"/>
      <c r="J765" s="63" t="s">
        <v>110</v>
      </c>
      <c r="K765" s="63"/>
      <c r="L765" s="63"/>
      <c r="M765" s="63" t="s">
        <v>233</v>
      </c>
      <c r="N765" s="666">
        <v>276925.08</v>
      </c>
      <c r="O765" s="666"/>
      <c r="P765" s="666"/>
      <c r="Q765" s="666"/>
      <c r="R765" s="59"/>
      <c r="S765" s="59"/>
      <c r="T765" s="59"/>
      <c r="U765" s="59"/>
      <c r="V765" s="59" t="s">
        <v>2119</v>
      </c>
      <c r="W765" s="70"/>
      <c r="X765" s="70"/>
      <c r="Y765" s="70"/>
    </row>
    <row r="766" spans="1:25" x14ac:dyDescent="0.2">
      <c r="A766" s="47" t="s">
        <v>2129</v>
      </c>
      <c r="B766" s="47"/>
      <c r="C766" s="47"/>
      <c r="D766" s="47"/>
      <c r="E766" s="47"/>
      <c r="F766" s="47"/>
      <c r="G766" s="47"/>
      <c r="H766" s="59"/>
      <c r="I766" s="63"/>
      <c r="J766" s="63" t="s">
        <v>110</v>
      </c>
      <c r="K766" s="63"/>
      <c r="L766" s="63"/>
      <c r="M766" s="63" t="s">
        <v>253</v>
      </c>
      <c r="N766" s="666">
        <v>25095.5</v>
      </c>
      <c r="O766" s="666"/>
      <c r="P766" s="666"/>
      <c r="Q766" s="666"/>
      <c r="R766" s="59"/>
      <c r="S766" s="59"/>
      <c r="T766" s="59"/>
      <c r="U766" s="59"/>
      <c r="V766" s="59" t="s">
        <v>2119</v>
      </c>
      <c r="W766" s="70"/>
      <c r="X766" s="70"/>
      <c r="Y766" s="70"/>
    </row>
    <row r="767" spans="1:25" x14ac:dyDescent="0.2">
      <c r="A767" s="47" t="s">
        <v>2129</v>
      </c>
      <c r="B767" s="47"/>
      <c r="C767" s="47"/>
      <c r="D767" s="47"/>
      <c r="E767" s="47"/>
      <c r="F767" s="47"/>
      <c r="G767" s="47"/>
      <c r="H767" s="59"/>
      <c r="I767" s="63"/>
      <c r="J767" s="63" t="s">
        <v>110</v>
      </c>
      <c r="K767" s="63"/>
      <c r="L767" s="63"/>
      <c r="M767" s="63" t="s">
        <v>255</v>
      </c>
      <c r="N767" s="666">
        <v>35187.54</v>
      </c>
      <c r="O767" s="666"/>
      <c r="P767" s="666"/>
      <c r="Q767" s="666"/>
      <c r="R767" s="59"/>
      <c r="S767" s="59"/>
      <c r="T767" s="59"/>
      <c r="U767" s="59"/>
      <c r="V767" s="59" t="s">
        <v>2119</v>
      </c>
      <c r="W767" s="70"/>
      <c r="X767" s="70"/>
      <c r="Y767" s="70"/>
    </row>
    <row r="768" spans="1:25" x14ac:dyDescent="0.2">
      <c r="A768" s="47" t="s">
        <v>2129</v>
      </c>
      <c r="B768" s="47"/>
      <c r="C768" s="47"/>
      <c r="D768" s="47"/>
      <c r="E768" s="47"/>
      <c r="F768" s="47"/>
      <c r="G768" s="47"/>
      <c r="H768" s="59"/>
      <c r="I768" s="63"/>
      <c r="J768" s="63" t="s">
        <v>110</v>
      </c>
      <c r="K768" s="63"/>
      <c r="L768" s="63"/>
      <c r="M768" s="63" t="s">
        <v>257</v>
      </c>
      <c r="N768" s="666">
        <v>71414.25</v>
      </c>
      <c r="O768" s="666"/>
      <c r="P768" s="666"/>
      <c r="Q768" s="666"/>
      <c r="R768" s="59"/>
      <c r="S768" s="59"/>
      <c r="T768" s="59"/>
      <c r="U768" s="59"/>
      <c r="V768" s="59" t="s">
        <v>2119</v>
      </c>
      <c r="W768" s="70"/>
      <c r="X768" s="70"/>
      <c r="Y768" s="70"/>
    </row>
    <row r="769" spans="1:25" x14ac:dyDescent="0.2">
      <c r="A769" s="47" t="s">
        <v>2129</v>
      </c>
      <c r="B769" s="47"/>
      <c r="C769" s="47"/>
      <c r="D769" s="47"/>
      <c r="E769" s="47"/>
      <c r="F769" s="47"/>
      <c r="G769" s="47"/>
      <c r="H769" s="59"/>
      <c r="I769" s="63"/>
      <c r="J769" s="63" t="s">
        <v>110</v>
      </c>
      <c r="K769" s="63"/>
      <c r="L769" s="63"/>
      <c r="M769" s="63" t="s">
        <v>135</v>
      </c>
      <c r="N769" s="666">
        <v>622722.32999999996</v>
      </c>
      <c r="O769" s="666"/>
      <c r="P769" s="666"/>
      <c r="Q769" s="666"/>
      <c r="R769" s="59"/>
      <c r="S769" s="59"/>
      <c r="T769" s="59"/>
      <c r="U769" s="59"/>
      <c r="V769" s="59" t="s">
        <v>2119</v>
      </c>
      <c r="W769" s="70"/>
      <c r="X769" s="70"/>
      <c r="Y769" s="70"/>
    </row>
    <row r="770" spans="1:25" x14ac:dyDescent="0.2">
      <c r="A770" s="47" t="s">
        <v>2129</v>
      </c>
      <c r="B770" s="47"/>
      <c r="C770" s="47"/>
      <c r="D770" s="47"/>
      <c r="E770" s="47"/>
      <c r="F770" s="47"/>
      <c r="G770" s="47"/>
      <c r="H770" s="59"/>
      <c r="I770" s="63"/>
      <c r="J770" s="63" t="s">
        <v>110</v>
      </c>
      <c r="K770" s="63"/>
      <c r="L770" s="63"/>
      <c r="M770" s="63" t="s">
        <v>259</v>
      </c>
      <c r="N770" s="666">
        <v>30360</v>
      </c>
      <c r="O770" s="666"/>
      <c r="P770" s="666"/>
      <c r="Q770" s="666"/>
      <c r="R770" s="59"/>
      <c r="S770" s="59"/>
      <c r="T770" s="59"/>
      <c r="U770" s="59"/>
      <c r="V770" s="59" t="s">
        <v>2119</v>
      </c>
      <c r="W770" s="70"/>
      <c r="X770" s="70"/>
      <c r="Y770" s="70"/>
    </row>
    <row r="771" spans="1:25" x14ac:dyDescent="0.2">
      <c r="A771" s="47" t="s">
        <v>2129</v>
      </c>
      <c r="B771" s="47"/>
      <c r="C771" s="47"/>
      <c r="D771" s="47"/>
      <c r="E771" s="47"/>
      <c r="F771" s="47"/>
      <c r="G771" s="47"/>
      <c r="H771" s="59"/>
      <c r="I771" s="63"/>
      <c r="J771" s="63" t="s">
        <v>100</v>
      </c>
      <c r="K771" s="63"/>
      <c r="L771" s="63"/>
      <c r="M771" s="63" t="s">
        <v>129</v>
      </c>
      <c r="N771" s="666">
        <v>57326.42</v>
      </c>
      <c r="O771" s="666"/>
      <c r="P771" s="666"/>
      <c r="Q771" s="666"/>
      <c r="R771" s="59"/>
      <c r="S771" s="59"/>
      <c r="T771" s="59"/>
      <c r="U771" s="59"/>
      <c r="V771" s="59" t="s">
        <v>2119</v>
      </c>
      <c r="W771" s="70"/>
      <c r="X771" s="70"/>
      <c r="Y771" s="70"/>
    </row>
    <row r="772" spans="1:25" x14ac:dyDescent="0.2">
      <c r="A772" s="47" t="s">
        <v>2129</v>
      </c>
      <c r="B772" s="47"/>
      <c r="C772" s="47"/>
      <c r="D772" s="47"/>
      <c r="E772" s="47"/>
      <c r="F772" s="47"/>
      <c r="G772" s="47"/>
      <c r="H772" s="59"/>
      <c r="I772" s="63"/>
      <c r="J772" s="63" t="s">
        <v>110</v>
      </c>
      <c r="K772" s="63"/>
      <c r="L772" s="63"/>
      <c r="M772" s="63" t="s">
        <v>129</v>
      </c>
      <c r="N772" s="666">
        <v>58033.5</v>
      </c>
      <c r="O772" s="666"/>
      <c r="P772" s="666"/>
      <c r="Q772" s="666"/>
      <c r="R772" s="59"/>
      <c r="S772" s="59"/>
      <c r="T772" s="59"/>
      <c r="U772" s="59"/>
      <c r="V772" s="59" t="s">
        <v>2119</v>
      </c>
      <c r="W772" s="70"/>
      <c r="X772" s="70"/>
      <c r="Y772" s="70"/>
    </row>
    <row r="773" spans="1:25" x14ac:dyDescent="0.2">
      <c r="A773" s="47" t="s">
        <v>2129</v>
      </c>
      <c r="B773" s="47"/>
      <c r="C773" s="47"/>
      <c r="D773" s="47"/>
      <c r="E773" s="47"/>
      <c r="F773" s="47"/>
      <c r="G773" s="47"/>
      <c r="H773" s="59"/>
      <c r="I773" s="63"/>
      <c r="J773" s="63" t="s">
        <v>110</v>
      </c>
      <c r="K773" s="63"/>
      <c r="L773" s="63"/>
      <c r="M773" s="63" t="s">
        <v>263</v>
      </c>
      <c r="N773" s="666">
        <v>2288</v>
      </c>
      <c r="O773" s="666"/>
      <c r="P773" s="666"/>
      <c r="Q773" s="666"/>
      <c r="R773" s="59"/>
      <c r="S773" s="59"/>
      <c r="T773" s="59"/>
      <c r="U773" s="59"/>
      <c r="V773" s="59" t="s">
        <v>2119</v>
      </c>
      <c r="W773" s="70"/>
      <c r="X773" s="70"/>
      <c r="Y773" s="70"/>
    </row>
    <row r="774" spans="1:25" x14ac:dyDescent="0.2">
      <c r="A774" s="47" t="s">
        <v>2129</v>
      </c>
      <c r="B774" s="47"/>
      <c r="C774" s="47"/>
      <c r="D774" s="47"/>
      <c r="E774" s="47"/>
      <c r="F774" s="47"/>
      <c r="G774" s="47"/>
      <c r="H774" s="59"/>
      <c r="I774" s="63"/>
      <c r="J774" s="63" t="s">
        <v>110</v>
      </c>
      <c r="K774" s="63"/>
      <c r="L774" s="63"/>
      <c r="M774" s="63" t="s">
        <v>264</v>
      </c>
      <c r="N774" s="666">
        <v>137657</v>
      </c>
      <c r="O774" s="666"/>
      <c r="P774" s="666"/>
      <c r="Q774" s="666"/>
      <c r="R774" s="59"/>
      <c r="S774" s="59"/>
      <c r="T774" s="59"/>
      <c r="U774" s="59"/>
      <c r="V774" s="59" t="s">
        <v>2119</v>
      </c>
      <c r="W774" s="70"/>
      <c r="X774" s="70"/>
      <c r="Y774" s="70"/>
    </row>
    <row r="775" spans="1:25" x14ac:dyDescent="0.2">
      <c r="A775" s="64" t="s">
        <v>2129</v>
      </c>
      <c r="B775" s="64"/>
      <c r="C775" s="64"/>
      <c r="D775" s="64"/>
      <c r="E775" s="64" t="s">
        <v>2130</v>
      </c>
      <c r="F775" s="64"/>
      <c r="G775" s="64"/>
      <c r="H775" s="419"/>
      <c r="I775" s="420"/>
      <c r="J775" s="420"/>
      <c r="K775" s="420"/>
      <c r="L775" s="420"/>
      <c r="M775" s="420"/>
      <c r="N775" s="681">
        <v>14878405.119999999</v>
      </c>
      <c r="O775" s="681"/>
      <c r="P775" s="681"/>
      <c r="Q775" s="681"/>
      <c r="R775" s="682">
        <v>-14878405.119999999</v>
      </c>
      <c r="S775" s="682"/>
      <c r="T775" s="682"/>
      <c r="U775" s="682"/>
      <c r="V775" s="682"/>
      <c r="W775" s="284"/>
      <c r="X775" s="284"/>
      <c r="Y775" s="284"/>
    </row>
    <row r="776" spans="1:25" x14ac:dyDescent="0.2">
      <c r="A776" s="47" t="s">
        <v>2131</v>
      </c>
      <c r="B776" s="47"/>
      <c r="C776" s="47"/>
      <c r="D776" s="47"/>
      <c r="E776" s="47"/>
      <c r="F776" s="47"/>
      <c r="G776" s="47"/>
      <c r="H776" s="427"/>
      <c r="I776" s="63"/>
      <c r="J776" s="63" t="s">
        <v>271</v>
      </c>
      <c r="K776" s="63"/>
      <c r="L776" s="63"/>
      <c r="M776" s="63" t="s">
        <v>155</v>
      </c>
      <c r="N776" s="666">
        <v>13239000</v>
      </c>
      <c r="O776" s="666"/>
      <c r="P776" s="666"/>
      <c r="Q776" s="666"/>
      <c r="R776" s="59"/>
      <c r="S776" s="59"/>
      <c r="T776" s="59"/>
      <c r="U776" s="59"/>
      <c r="V776" s="59" t="s">
        <v>2119</v>
      </c>
      <c r="W776" s="70"/>
      <c r="X776" s="70"/>
      <c r="Y776" s="70"/>
    </row>
    <row r="777" spans="1:25" x14ac:dyDescent="0.2">
      <c r="A777" s="47" t="s">
        <v>2131</v>
      </c>
      <c r="B777" s="47"/>
      <c r="C777" s="47"/>
      <c r="D777" s="47"/>
      <c r="E777" s="47"/>
      <c r="F777" s="47"/>
      <c r="G777" s="47"/>
      <c r="H777" s="59"/>
      <c r="I777" s="63"/>
      <c r="J777" s="63" t="s">
        <v>277</v>
      </c>
      <c r="K777" s="63"/>
      <c r="L777" s="63"/>
      <c r="M777" s="63" t="s">
        <v>155</v>
      </c>
      <c r="N777" s="666">
        <v>442000</v>
      </c>
      <c r="O777" s="666"/>
      <c r="P777" s="666"/>
      <c r="Q777" s="666"/>
      <c r="R777" s="59"/>
      <c r="S777" s="59"/>
      <c r="T777" s="59"/>
      <c r="U777" s="59"/>
      <c r="V777" s="59" t="s">
        <v>2119</v>
      </c>
      <c r="W777" s="70"/>
      <c r="X777" s="70"/>
      <c r="Y777" s="70"/>
    </row>
    <row r="778" spans="1:25" x14ac:dyDescent="0.2">
      <c r="A778" s="47" t="s">
        <v>2131</v>
      </c>
      <c r="B778" s="47"/>
      <c r="C778" s="47"/>
      <c r="D778" s="47"/>
      <c r="E778" s="47"/>
      <c r="F778" s="47"/>
      <c r="G778" s="47"/>
      <c r="H778" s="59"/>
      <c r="I778" s="63"/>
      <c r="J778" s="63" t="s">
        <v>281</v>
      </c>
      <c r="K778" s="63"/>
      <c r="L778" s="63"/>
      <c r="M778" s="63" t="s">
        <v>155</v>
      </c>
      <c r="N778" s="666">
        <v>4928000</v>
      </c>
      <c r="O778" s="666"/>
      <c r="P778" s="666"/>
      <c r="Q778" s="666"/>
      <c r="R778" s="59"/>
      <c r="S778" s="59"/>
      <c r="T778" s="59"/>
      <c r="U778" s="59"/>
      <c r="V778" s="59" t="s">
        <v>2119</v>
      </c>
      <c r="W778" s="70"/>
      <c r="X778" s="70"/>
      <c r="Y778" s="70"/>
    </row>
    <row r="779" spans="1:25" x14ac:dyDescent="0.2">
      <c r="A779" s="64" t="s">
        <v>2131</v>
      </c>
      <c r="B779" s="64"/>
      <c r="C779" s="64"/>
      <c r="D779" s="64"/>
      <c r="E779" s="64" t="s">
        <v>2132</v>
      </c>
      <c r="F779" s="64"/>
      <c r="G779" s="64"/>
      <c r="H779" s="419"/>
      <c r="I779" s="420"/>
      <c r="J779" s="420"/>
      <c r="K779" s="420"/>
      <c r="L779" s="420"/>
      <c r="M779" s="420"/>
      <c r="N779" s="681">
        <v>18609000</v>
      </c>
      <c r="O779" s="681"/>
      <c r="P779" s="681"/>
      <c r="Q779" s="681"/>
      <c r="R779" s="682">
        <v>-18609000</v>
      </c>
      <c r="S779" s="682"/>
      <c r="T779" s="682"/>
      <c r="U779" s="682"/>
      <c r="V779" s="682"/>
      <c r="W779" s="284"/>
      <c r="X779" s="284"/>
      <c r="Y779" s="284"/>
    </row>
    <row r="780" spans="1:25" x14ac:dyDescent="0.2">
      <c r="A780" s="47" t="s">
        <v>2133</v>
      </c>
      <c r="B780" s="47"/>
      <c r="C780" s="47"/>
      <c r="D780" s="47"/>
      <c r="E780" s="47"/>
      <c r="F780" s="47"/>
      <c r="G780" s="47"/>
      <c r="H780" s="427"/>
      <c r="I780" s="63"/>
      <c r="J780" s="63" t="s">
        <v>110</v>
      </c>
      <c r="K780" s="63"/>
      <c r="L780" s="63"/>
      <c r="M780" s="63" t="s">
        <v>296</v>
      </c>
      <c r="N780" s="666">
        <v>737750</v>
      </c>
      <c r="O780" s="666"/>
      <c r="P780" s="666"/>
      <c r="Q780" s="666"/>
      <c r="R780" s="59"/>
      <c r="S780" s="59"/>
      <c r="T780" s="59"/>
      <c r="U780" s="59"/>
      <c r="V780" s="59" t="s">
        <v>2119</v>
      </c>
      <c r="W780" s="70"/>
      <c r="X780" s="70"/>
      <c r="Y780" s="70"/>
    </row>
    <row r="781" spans="1:25" x14ac:dyDescent="0.2">
      <c r="A781" s="47" t="s">
        <v>2133</v>
      </c>
      <c r="B781" s="47"/>
      <c r="C781" s="47"/>
      <c r="D781" s="47"/>
      <c r="E781" s="47"/>
      <c r="F781" s="47"/>
      <c r="G781" s="47"/>
      <c r="H781" s="59"/>
      <c r="I781" s="63"/>
      <c r="J781" s="63" t="s">
        <v>165</v>
      </c>
      <c r="K781" s="63"/>
      <c r="L781" s="63"/>
      <c r="M781" s="63" t="s">
        <v>129</v>
      </c>
      <c r="N781" s="666">
        <v>1037312</v>
      </c>
      <c r="O781" s="666"/>
      <c r="P781" s="666"/>
      <c r="Q781" s="666"/>
      <c r="R781" s="59"/>
      <c r="S781" s="59"/>
      <c r="T781" s="59"/>
      <c r="U781" s="59"/>
      <c r="V781" s="59" t="s">
        <v>2119</v>
      </c>
      <c r="W781" s="70"/>
      <c r="X781" s="70"/>
      <c r="Y781" s="70"/>
    </row>
    <row r="782" spans="1:25" x14ac:dyDescent="0.2">
      <c r="A782" s="47" t="s">
        <v>2133</v>
      </c>
      <c r="B782" s="47"/>
      <c r="C782" s="47"/>
      <c r="D782" s="47"/>
      <c r="E782" s="47"/>
      <c r="F782" s="47"/>
      <c r="G782" s="47"/>
      <c r="H782" s="59"/>
      <c r="I782" s="63"/>
      <c r="J782" s="63" t="s">
        <v>116</v>
      </c>
      <c r="K782" s="63"/>
      <c r="L782" s="63"/>
      <c r="M782" s="63" t="s">
        <v>325</v>
      </c>
      <c r="N782" s="666">
        <v>108587</v>
      </c>
      <c r="O782" s="666"/>
      <c r="P782" s="666"/>
      <c r="Q782" s="666"/>
      <c r="R782" s="59"/>
      <c r="S782" s="59"/>
      <c r="T782" s="59"/>
      <c r="U782" s="59"/>
      <c r="V782" s="59" t="s">
        <v>2119</v>
      </c>
      <c r="W782" s="70"/>
      <c r="X782" s="70"/>
      <c r="Y782" s="70"/>
    </row>
    <row r="783" spans="1:25" x14ac:dyDescent="0.2">
      <c r="A783" s="64" t="s">
        <v>2133</v>
      </c>
      <c r="B783" s="64"/>
      <c r="C783" s="64"/>
      <c r="D783" s="64"/>
      <c r="E783" s="64" t="s">
        <v>2134</v>
      </c>
      <c r="F783" s="64"/>
      <c r="G783" s="64"/>
      <c r="H783" s="419"/>
      <c r="I783" s="420"/>
      <c r="J783" s="420"/>
      <c r="K783" s="420"/>
      <c r="L783" s="420"/>
      <c r="M783" s="420"/>
      <c r="N783" s="681">
        <v>1883649</v>
      </c>
      <c r="O783" s="681"/>
      <c r="P783" s="681"/>
      <c r="Q783" s="681"/>
      <c r="R783" s="682">
        <v>-1883649</v>
      </c>
      <c r="S783" s="682"/>
      <c r="T783" s="682"/>
      <c r="U783" s="682"/>
      <c r="V783" s="682"/>
      <c r="W783" s="284"/>
      <c r="X783" s="284"/>
      <c r="Y783" s="284"/>
    </row>
    <row r="784" spans="1:25" x14ac:dyDescent="0.2">
      <c r="A784" s="47" t="s">
        <v>2135</v>
      </c>
      <c r="B784" s="47"/>
      <c r="C784" s="47"/>
      <c r="D784" s="47"/>
      <c r="E784" s="47"/>
      <c r="F784" s="47"/>
      <c r="G784" s="47"/>
      <c r="H784" s="427"/>
      <c r="I784" s="63"/>
      <c r="J784" s="63" t="s">
        <v>162</v>
      </c>
      <c r="K784" s="63"/>
      <c r="L784" s="63"/>
      <c r="M784" s="63" t="s">
        <v>155</v>
      </c>
      <c r="N784" s="666">
        <v>392037.67</v>
      </c>
      <c r="O784" s="666"/>
      <c r="P784" s="666"/>
      <c r="Q784" s="666"/>
      <c r="R784" s="59"/>
      <c r="S784" s="59"/>
      <c r="T784" s="59"/>
      <c r="U784" s="59"/>
      <c r="V784" s="59" t="s">
        <v>2119</v>
      </c>
      <c r="W784" s="70"/>
      <c r="X784" s="70"/>
      <c r="Y784" s="70"/>
    </row>
    <row r="785" spans="1:25" x14ac:dyDescent="0.2">
      <c r="A785" s="47" t="s">
        <v>2135</v>
      </c>
      <c r="B785" s="47"/>
      <c r="C785" s="47"/>
      <c r="D785" s="47"/>
      <c r="E785" s="47"/>
      <c r="F785" s="47"/>
      <c r="G785" s="47"/>
      <c r="H785" s="59"/>
      <c r="I785" s="63"/>
      <c r="J785" s="63" t="s">
        <v>206</v>
      </c>
      <c r="K785" s="63"/>
      <c r="L785" s="63"/>
      <c r="M785" s="63" t="s">
        <v>155</v>
      </c>
      <c r="N785" s="666">
        <v>4650340</v>
      </c>
      <c r="O785" s="666"/>
      <c r="P785" s="666"/>
      <c r="Q785" s="666"/>
      <c r="R785" s="59"/>
      <c r="S785" s="59"/>
      <c r="T785" s="59"/>
      <c r="U785" s="59"/>
      <c r="V785" s="59" t="s">
        <v>2119</v>
      </c>
      <c r="W785" s="70"/>
      <c r="X785" s="70"/>
      <c r="Y785" s="70"/>
    </row>
    <row r="786" spans="1:25" x14ac:dyDescent="0.2">
      <c r="A786" s="47" t="s">
        <v>2135</v>
      </c>
      <c r="B786" s="47"/>
      <c r="C786" s="47"/>
      <c r="D786" s="47"/>
      <c r="E786" s="47"/>
      <c r="F786" s="47"/>
      <c r="G786" s="47"/>
      <c r="H786" s="59"/>
      <c r="I786" s="63"/>
      <c r="J786" s="63" t="s">
        <v>116</v>
      </c>
      <c r="K786" s="63"/>
      <c r="L786" s="63"/>
      <c r="M786" s="63" t="s">
        <v>325</v>
      </c>
      <c r="N786" s="666">
        <v>815248.81</v>
      </c>
      <c r="O786" s="666"/>
      <c r="P786" s="666"/>
      <c r="Q786" s="666"/>
      <c r="R786" s="59"/>
      <c r="S786" s="59"/>
      <c r="T786" s="59"/>
      <c r="U786" s="59"/>
      <c r="V786" s="59" t="s">
        <v>2119</v>
      </c>
      <c r="W786" s="70"/>
      <c r="X786" s="70"/>
      <c r="Y786" s="70"/>
    </row>
    <row r="787" spans="1:25" x14ac:dyDescent="0.2">
      <c r="A787" s="64" t="s">
        <v>2135</v>
      </c>
      <c r="B787" s="64"/>
      <c r="C787" s="64"/>
      <c r="D787" s="64"/>
      <c r="E787" s="64" t="s">
        <v>2136</v>
      </c>
      <c r="F787" s="64"/>
      <c r="G787" s="64"/>
      <c r="H787" s="419"/>
      <c r="I787" s="420"/>
      <c r="J787" s="420"/>
      <c r="K787" s="420"/>
      <c r="L787" s="420"/>
      <c r="M787" s="420"/>
      <c r="N787" s="681">
        <v>5857626.4800000004</v>
      </c>
      <c r="O787" s="681"/>
      <c r="P787" s="681"/>
      <c r="Q787" s="681"/>
      <c r="R787" s="682">
        <v>-5857626.4800000004</v>
      </c>
      <c r="S787" s="682"/>
      <c r="T787" s="682"/>
      <c r="U787" s="682"/>
      <c r="V787" s="682"/>
      <c r="W787" s="284"/>
      <c r="X787" s="284"/>
      <c r="Y787" s="284"/>
    </row>
    <row r="788" spans="1:25" x14ac:dyDescent="0.2">
      <c r="A788" s="47" t="s">
        <v>2137</v>
      </c>
      <c r="B788" s="47"/>
      <c r="C788" s="47"/>
      <c r="D788" s="47"/>
      <c r="E788" s="47"/>
      <c r="F788" s="47"/>
      <c r="G788" s="47"/>
      <c r="H788" s="427"/>
      <c r="I788" s="63"/>
      <c r="J788" s="63" t="s">
        <v>162</v>
      </c>
      <c r="K788" s="63"/>
      <c r="L788" s="63"/>
      <c r="M788" s="63" t="s">
        <v>158</v>
      </c>
      <c r="N788" s="666">
        <v>587529.94999999995</v>
      </c>
      <c r="O788" s="666"/>
      <c r="P788" s="666"/>
      <c r="Q788" s="666"/>
      <c r="R788" s="59"/>
      <c r="S788" s="59"/>
      <c r="T788" s="59"/>
      <c r="U788" s="59"/>
      <c r="V788" s="59" t="s">
        <v>2119</v>
      </c>
      <c r="W788" s="70"/>
      <c r="X788" s="70"/>
      <c r="Y788" s="70"/>
    </row>
    <row r="789" spans="1:25" x14ac:dyDescent="0.2">
      <c r="A789" s="64" t="s">
        <v>2137</v>
      </c>
      <c r="B789" s="64"/>
      <c r="C789" s="64"/>
      <c r="D789" s="64"/>
      <c r="E789" s="64" t="s">
        <v>2138</v>
      </c>
      <c r="F789" s="64"/>
      <c r="G789" s="64"/>
      <c r="H789" s="419"/>
      <c r="I789" s="420"/>
      <c r="J789" s="420"/>
      <c r="K789" s="420"/>
      <c r="L789" s="420"/>
      <c r="M789" s="420"/>
      <c r="N789" s="681">
        <v>587529.94999999995</v>
      </c>
      <c r="O789" s="681"/>
      <c r="P789" s="681"/>
      <c r="Q789" s="681"/>
      <c r="R789" s="682">
        <v>-587529.94999999995</v>
      </c>
      <c r="S789" s="682"/>
      <c r="T789" s="682"/>
      <c r="U789" s="682"/>
      <c r="V789" s="682"/>
      <c r="W789" s="284"/>
      <c r="X789" s="284"/>
      <c r="Y789" s="284"/>
    </row>
    <row r="790" spans="1:25" x14ac:dyDescent="0.2">
      <c r="A790" s="47" t="s">
        <v>2139</v>
      </c>
      <c r="B790" s="47"/>
      <c r="C790" s="47"/>
      <c r="D790" s="47"/>
      <c r="E790" s="47"/>
      <c r="F790" s="47"/>
      <c r="G790" s="47"/>
      <c r="H790" s="427"/>
      <c r="I790" s="63"/>
      <c r="J790" s="63" t="s">
        <v>110</v>
      </c>
      <c r="K790" s="63"/>
      <c r="L790" s="63"/>
      <c r="M790" s="63" t="s">
        <v>296</v>
      </c>
      <c r="N790" s="666">
        <v>549997.75</v>
      </c>
      <c r="O790" s="666"/>
      <c r="P790" s="666"/>
      <c r="Q790" s="666"/>
      <c r="R790" s="59"/>
      <c r="S790" s="59"/>
      <c r="T790" s="59"/>
      <c r="U790" s="59"/>
      <c r="V790" s="59" t="s">
        <v>2119</v>
      </c>
      <c r="W790" s="70"/>
      <c r="X790" s="70"/>
      <c r="Y790" s="70"/>
    </row>
    <row r="791" spans="1:25" x14ac:dyDescent="0.2">
      <c r="A791" s="47" t="s">
        <v>2139</v>
      </c>
      <c r="B791" s="47"/>
      <c r="C791" s="47"/>
      <c r="D791" s="47"/>
      <c r="E791" s="47"/>
      <c r="F791" s="47"/>
      <c r="G791" s="47"/>
      <c r="H791" s="59"/>
      <c r="I791" s="63"/>
      <c r="J791" s="63" t="s">
        <v>168</v>
      </c>
      <c r="K791" s="63"/>
      <c r="L791" s="63"/>
      <c r="M791" s="63" t="s">
        <v>131</v>
      </c>
      <c r="N791" s="666">
        <v>14145.5</v>
      </c>
      <c r="O791" s="666"/>
      <c r="P791" s="666"/>
      <c r="Q791" s="666"/>
      <c r="R791" s="59"/>
      <c r="S791" s="59"/>
      <c r="T791" s="59"/>
      <c r="U791" s="59"/>
      <c r="V791" s="59" t="s">
        <v>2119</v>
      </c>
      <c r="W791" s="70"/>
      <c r="X791" s="70"/>
      <c r="Y791" s="70"/>
    </row>
    <row r="792" spans="1:25" x14ac:dyDescent="0.2">
      <c r="A792" s="47" t="s">
        <v>2139</v>
      </c>
      <c r="B792" s="47"/>
      <c r="C792" s="47"/>
      <c r="D792" s="47"/>
      <c r="E792" s="47"/>
      <c r="F792" s="47"/>
      <c r="G792" s="47"/>
      <c r="H792" s="59"/>
      <c r="I792" s="63"/>
      <c r="J792" s="63" t="s">
        <v>116</v>
      </c>
      <c r="K792" s="63"/>
      <c r="L792" s="63"/>
      <c r="M792" s="63" t="s">
        <v>325</v>
      </c>
      <c r="N792" s="666">
        <v>737430</v>
      </c>
      <c r="O792" s="666"/>
      <c r="P792" s="666"/>
      <c r="Q792" s="666"/>
      <c r="R792" s="59"/>
      <c r="S792" s="59"/>
      <c r="T792" s="59"/>
      <c r="U792" s="59"/>
      <c r="V792" s="59" t="s">
        <v>2119</v>
      </c>
      <c r="W792" s="70"/>
      <c r="X792" s="70"/>
      <c r="Y792" s="70"/>
    </row>
    <row r="793" spans="1:25" x14ac:dyDescent="0.2">
      <c r="A793" s="64" t="s">
        <v>2139</v>
      </c>
      <c r="B793" s="64"/>
      <c r="C793" s="64"/>
      <c r="D793" s="64"/>
      <c r="E793" s="64" t="s">
        <v>2140</v>
      </c>
      <c r="F793" s="64"/>
      <c r="G793" s="64"/>
      <c r="H793" s="419"/>
      <c r="I793" s="420"/>
      <c r="J793" s="420"/>
      <c r="K793" s="420"/>
      <c r="L793" s="420"/>
      <c r="M793" s="420"/>
      <c r="N793" s="681">
        <v>1301573.25</v>
      </c>
      <c r="O793" s="681"/>
      <c r="P793" s="681"/>
      <c r="Q793" s="681"/>
      <c r="R793" s="682">
        <v>-1301573.25</v>
      </c>
      <c r="S793" s="682"/>
      <c r="T793" s="682"/>
      <c r="U793" s="682"/>
      <c r="V793" s="682"/>
      <c r="W793" s="284"/>
      <c r="X793" s="284"/>
      <c r="Y793" s="284"/>
    </row>
    <row r="794" spans="1:25" x14ac:dyDescent="0.2">
      <c r="A794" s="47" t="s">
        <v>2141</v>
      </c>
      <c r="B794" s="47"/>
      <c r="C794" s="47"/>
      <c r="D794" s="47"/>
      <c r="E794" s="47"/>
      <c r="F794" s="47"/>
      <c r="G794" s="47"/>
      <c r="H794" s="427"/>
      <c r="I794" s="63"/>
      <c r="J794" s="63" t="s">
        <v>152</v>
      </c>
      <c r="K794" s="63"/>
      <c r="L794" s="63"/>
      <c r="M794" s="63" t="s">
        <v>155</v>
      </c>
      <c r="N794" s="666">
        <v>1674149</v>
      </c>
      <c r="O794" s="666"/>
      <c r="P794" s="666"/>
      <c r="Q794" s="666"/>
      <c r="R794" s="59"/>
      <c r="S794" s="59"/>
      <c r="T794" s="59"/>
      <c r="U794" s="59"/>
      <c r="V794" s="59" t="s">
        <v>2119</v>
      </c>
      <c r="W794" s="70"/>
      <c r="X794" s="70"/>
      <c r="Y794" s="70"/>
    </row>
    <row r="795" spans="1:25" x14ac:dyDescent="0.2">
      <c r="A795" s="47" t="s">
        <v>2141</v>
      </c>
      <c r="B795" s="47"/>
      <c r="C795" s="47"/>
      <c r="D795" s="47"/>
      <c r="E795" s="47"/>
      <c r="F795" s="47"/>
      <c r="G795" s="47"/>
      <c r="H795" s="59"/>
      <c r="I795" s="63"/>
      <c r="J795" s="63" t="s">
        <v>162</v>
      </c>
      <c r="K795" s="63"/>
      <c r="L795" s="63"/>
      <c r="M795" s="63" t="s">
        <v>155</v>
      </c>
      <c r="N795" s="666">
        <v>22406770</v>
      </c>
      <c r="O795" s="666"/>
      <c r="P795" s="666"/>
      <c r="Q795" s="666"/>
      <c r="R795" s="59"/>
      <c r="S795" s="59"/>
      <c r="T795" s="59"/>
      <c r="U795" s="59"/>
      <c r="V795" s="59" t="s">
        <v>2119</v>
      </c>
      <c r="W795" s="70"/>
      <c r="X795" s="70"/>
      <c r="Y795" s="70"/>
    </row>
    <row r="796" spans="1:25" x14ac:dyDescent="0.2">
      <c r="A796" s="64" t="s">
        <v>2141</v>
      </c>
      <c r="B796" s="64"/>
      <c r="C796" s="64"/>
      <c r="D796" s="64"/>
      <c r="E796" s="64" t="s">
        <v>2142</v>
      </c>
      <c r="F796" s="64"/>
      <c r="G796" s="64"/>
      <c r="H796" s="419"/>
      <c r="I796" s="420"/>
      <c r="J796" s="420"/>
      <c r="K796" s="420"/>
      <c r="L796" s="420"/>
      <c r="M796" s="420"/>
      <c r="N796" s="681">
        <v>24080919</v>
      </c>
      <c r="O796" s="681"/>
      <c r="P796" s="681"/>
      <c r="Q796" s="681"/>
      <c r="R796" s="682">
        <v>-24080919</v>
      </c>
      <c r="S796" s="682"/>
      <c r="T796" s="682"/>
      <c r="U796" s="682"/>
      <c r="V796" s="682"/>
      <c r="W796" s="284"/>
      <c r="X796" s="284"/>
      <c r="Y796" s="284"/>
    </row>
    <row r="797" spans="1:25" x14ac:dyDescent="0.2">
      <c r="A797" s="47" t="s">
        <v>2143</v>
      </c>
      <c r="B797" s="47"/>
      <c r="C797" s="47"/>
      <c r="D797" s="47"/>
      <c r="E797" s="47"/>
      <c r="F797" s="47"/>
      <c r="G797" s="47"/>
      <c r="H797" s="427"/>
      <c r="I797" s="63"/>
      <c r="J797" s="63" t="s">
        <v>1983</v>
      </c>
      <c r="K797" s="63"/>
      <c r="L797" s="63"/>
      <c r="M797" s="63" t="s">
        <v>245</v>
      </c>
      <c r="N797" s="666">
        <v>119931</v>
      </c>
      <c r="O797" s="666"/>
      <c r="P797" s="666"/>
      <c r="Q797" s="666"/>
      <c r="R797" s="59"/>
      <c r="S797" s="59"/>
      <c r="T797" s="59"/>
      <c r="U797" s="59"/>
      <c r="V797" s="59" t="s">
        <v>2119</v>
      </c>
      <c r="W797" s="70"/>
      <c r="X797" s="70"/>
      <c r="Y797" s="70"/>
    </row>
    <row r="798" spans="1:25" x14ac:dyDescent="0.2">
      <c r="A798" s="47" t="s">
        <v>2143</v>
      </c>
      <c r="B798" s="47"/>
      <c r="C798" s="47"/>
      <c r="D798" s="47"/>
      <c r="E798" s="47"/>
      <c r="F798" s="47"/>
      <c r="G798" s="47"/>
      <c r="H798" s="59"/>
      <c r="I798" s="63"/>
      <c r="J798" s="63" t="s">
        <v>1983</v>
      </c>
      <c r="K798" s="63"/>
      <c r="L798" s="63"/>
      <c r="M798" s="63" t="s">
        <v>296</v>
      </c>
      <c r="N798" s="666">
        <v>375191</v>
      </c>
      <c r="O798" s="666"/>
      <c r="P798" s="666"/>
      <c r="Q798" s="666"/>
      <c r="R798" s="59"/>
      <c r="S798" s="59"/>
      <c r="T798" s="59"/>
      <c r="U798" s="59"/>
      <c r="V798" s="59" t="s">
        <v>2119</v>
      </c>
      <c r="W798" s="70"/>
      <c r="X798" s="70"/>
      <c r="Y798" s="70"/>
    </row>
    <row r="799" spans="1:25" x14ac:dyDescent="0.2">
      <c r="A799" s="47" t="s">
        <v>2143</v>
      </c>
      <c r="B799" s="47"/>
      <c r="C799" s="47"/>
      <c r="D799" s="47"/>
      <c r="E799" s="47"/>
      <c r="F799" s="47"/>
      <c r="G799" s="47"/>
      <c r="H799" s="59"/>
      <c r="I799" s="63"/>
      <c r="J799" s="63" t="s">
        <v>1983</v>
      </c>
      <c r="K799" s="63"/>
      <c r="L799" s="63"/>
      <c r="M799" s="63" t="s">
        <v>247</v>
      </c>
      <c r="N799" s="666">
        <v>73488</v>
      </c>
      <c r="O799" s="666"/>
      <c r="P799" s="666"/>
      <c r="Q799" s="666"/>
      <c r="R799" s="59"/>
      <c r="S799" s="59"/>
      <c r="T799" s="59"/>
      <c r="U799" s="59"/>
      <c r="V799" s="59" t="s">
        <v>2119</v>
      </c>
      <c r="W799" s="70"/>
      <c r="X799" s="70"/>
      <c r="Y799" s="70"/>
    </row>
    <row r="800" spans="1:25" x14ac:dyDescent="0.2">
      <c r="A800" s="47" t="s">
        <v>2143</v>
      </c>
      <c r="B800" s="47"/>
      <c r="C800" s="47"/>
      <c r="D800" s="47"/>
      <c r="E800" s="47"/>
      <c r="F800" s="47"/>
      <c r="G800" s="47"/>
      <c r="H800" s="59"/>
      <c r="I800" s="63"/>
      <c r="J800" s="63" t="s">
        <v>1983</v>
      </c>
      <c r="K800" s="63"/>
      <c r="L800" s="63"/>
      <c r="M800" s="63" t="s">
        <v>249</v>
      </c>
      <c r="N800" s="666">
        <v>26670</v>
      </c>
      <c r="O800" s="666"/>
      <c r="P800" s="666"/>
      <c r="Q800" s="666"/>
      <c r="R800" s="59"/>
      <c r="S800" s="59"/>
      <c r="T800" s="59"/>
      <c r="U800" s="59"/>
      <c r="V800" s="59" t="s">
        <v>2119</v>
      </c>
      <c r="W800" s="70"/>
      <c r="X800" s="70"/>
      <c r="Y800" s="70"/>
    </row>
    <row r="801" spans="1:25" x14ac:dyDescent="0.2">
      <c r="A801" s="47" t="s">
        <v>2143</v>
      </c>
      <c r="B801" s="47"/>
      <c r="C801" s="47"/>
      <c r="D801" s="47"/>
      <c r="E801" s="47"/>
      <c r="F801" s="47"/>
      <c r="G801" s="47"/>
      <c r="H801" s="59"/>
      <c r="I801" s="63"/>
      <c r="J801" s="63" t="s">
        <v>1983</v>
      </c>
      <c r="K801" s="63"/>
      <c r="L801" s="63"/>
      <c r="M801" s="63" t="s">
        <v>128</v>
      </c>
      <c r="N801" s="666">
        <v>194620.29</v>
      </c>
      <c r="O801" s="666"/>
      <c r="P801" s="666"/>
      <c r="Q801" s="666"/>
      <c r="R801" s="59"/>
      <c r="S801" s="59"/>
      <c r="T801" s="59"/>
      <c r="U801" s="59"/>
      <c r="V801" s="59" t="s">
        <v>2119</v>
      </c>
      <c r="W801" s="70"/>
      <c r="X801" s="70"/>
      <c r="Y801" s="70"/>
    </row>
    <row r="802" spans="1:25" x14ac:dyDescent="0.2">
      <c r="A802" s="64" t="s">
        <v>2143</v>
      </c>
      <c r="B802" s="64"/>
      <c r="C802" s="64"/>
      <c r="D802" s="64"/>
      <c r="E802" s="64" t="s">
        <v>2144</v>
      </c>
      <c r="F802" s="64"/>
      <c r="G802" s="64"/>
      <c r="H802" s="419"/>
      <c r="I802" s="420"/>
      <c r="J802" s="420"/>
      <c r="K802" s="420"/>
      <c r="L802" s="420"/>
      <c r="M802" s="420"/>
      <c r="N802" s="681">
        <v>789900.29</v>
      </c>
      <c r="O802" s="681"/>
      <c r="P802" s="681"/>
      <c r="Q802" s="681"/>
      <c r="R802" s="682">
        <v>-789900.29</v>
      </c>
      <c r="S802" s="682"/>
      <c r="T802" s="682"/>
      <c r="U802" s="682"/>
      <c r="V802" s="682"/>
      <c r="W802" s="284"/>
      <c r="X802" s="284"/>
      <c r="Y802" s="284"/>
    </row>
    <row r="803" spans="1:25" x14ac:dyDescent="0.2">
      <c r="A803" s="47" t="s">
        <v>2145</v>
      </c>
      <c r="B803" s="47"/>
      <c r="C803" s="47"/>
      <c r="D803" s="47"/>
      <c r="E803" s="47"/>
      <c r="F803" s="47"/>
      <c r="G803" s="47"/>
      <c r="H803" s="427"/>
      <c r="I803" s="63"/>
      <c r="J803" s="63" t="s">
        <v>2047</v>
      </c>
      <c r="K803" s="63"/>
      <c r="L803" s="63"/>
      <c r="M803" s="63" t="s">
        <v>129</v>
      </c>
      <c r="N803" s="666">
        <v>1628400</v>
      </c>
      <c r="O803" s="666"/>
      <c r="P803" s="666"/>
      <c r="Q803" s="666"/>
      <c r="R803" s="59"/>
      <c r="S803" s="59"/>
      <c r="T803" s="59"/>
      <c r="U803" s="59"/>
      <c r="V803" s="59" t="s">
        <v>2119</v>
      </c>
      <c r="W803" s="70"/>
      <c r="X803" s="70"/>
      <c r="Y803" s="70"/>
    </row>
    <row r="804" spans="1:25" x14ac:dyDescent="0.2">
      <c r="A804" s="64" t="s">
        <v>2145</v>
      </c>
      <c r="B804" s="64"/>
      <c r="C804" s="64"/>
      <c r="D804" s="64"/>
      <c r="E804" s="64" t="s">
        <v>2146</v>
      </c>
      <c r="F804" s="64"/>
      <c r="G804" s="64"/>
      <c r="H804" s="419"/>
      <c r="I804" s="420"/>
      <c r="J804" s="420"/>
      <c r="K804" s="420"/>
      <c r="L804" s="420"/>
      <c r="M804" s="420"/>
      <c r="N804" s="681">
        <v>1628400</v>
      </c>
      <c r="O804" s="681"/>
      <c r="P804" s="681"/>
      <c r="Q804" s="681"/>
      <c r="R804" s="682">
        <v>-1628400</v>
      </c>
      <c r="S804" s="682"/>
      <c r="T804" s="682"/>
      <c r="U804" s="682"/>
      <c r="V804" s="682"/>
      <c r="W804" s="284"/>
      <c r="X804" s="284"/>
      <c r="Y804" s="284"/>
    </row>
    <row r="805" spans="1:25" x14ac:dyDescent="0.2">
      <c r="A805" s="47" t="s">
        <v>2147</v>
      </c>
      <c r="B805" s="47"/>
      <c r="C805" s="47"/>
      <c r="D805" s="47"/>
      <c r="E805" s="47"/>
      <c r="F805" s="47"/>
      <c r="G805" s="47"/>
      <c r="H805" s="427"/>
      <c r="I805" s="63"/>
      <c r="J805" s="63" t="s">
        <v>1975</v>
      </c>
      <c r="K805" s="63"/>
      <c r="L805" s="63"/>
      <c r="M805" s="63" t="s">
        <v>294</v>
      </c>
      <c r="N805" s="666">
        <v>47921.34</v>
      </c>
      <c r="O805" s="666"/>
      <c r="P805" s="666"/>
      <c r="Q805" s="666"/>
      <c r="R805" s="59"/>
      <c r="S805" s="59"/>
      <c r="T805" s="59"/>
      <c r="U805" s="59"/>
      <c r="V805" s="59" t="s">
        <v>2119</v>
      </c>
      <c r="W805" s="70"/>
      <c r="X805" s="70"/>
      <c r="Y805" s="70"/>
    </row>
    <row r="806" spans="1:25" x14ac:dyDescent="0.2">
      <c r="A806" s="47" t="s">
        <v>2147</v>
      </c>
      <c r="B806" s="47"/>
      <c r="C806" s="47"/>
      <c r="D806" s="47"/>
      <c r="E806" s="47"/>
      <c r="F806" s="47"/>
      <c r="G806" s="47"/>
      <c r="H806" s="59"/>
      <c r="I806" s="63"/>
      <c r="J806" s="63" t="s">
        <v>1975</v>
      </c>
      <c r="K806" s="63"/>
      <c r="L806" s="63"/>
      <c r="M806" s="63" t="s">
        <v>296</v>
      </c>
      <c r="N806" s="666">
        <v>4328673</v>
      </c>
      <c r="O806" s="666"/>
      <c r="P806" s="666"/>
      <c r="Q806" s="666"/>
      <c r="R806" s="59"/>
      <c r="S806" s="59"/>
      <c r="T806" s="59"/>
      <c r="U806" s="59"/>
      <c r="V806" s="59" t="s">
        <v>2119</v>
      </c>
      <c r="W806" s="70"/>
      <c r="X806" s="70"/>
      <c r="Y806" s="70"/>
    </row>
    <row r="807" spans="1:25" x14ac:dyDescent="0.2">
      <c r="A807" s="47" t="s">
        <v>2147</v>
      </c>
      <c r="B807" s="47"/>
      <c r="C807" s="47"/>
      <c r="D807" s="47"/>
      <c r="E807" s="47"/>
      <c r="F807" s="47"/>
      <c r="G807" s="47"/>
      <c r="H807" s="59"/>
      <c r="I807" s="63"/>
      <c r="J807" s="63" t="s">
        <v>1975</v>
      </c>
      <c r="K807" s="63"/>
      <c r="L807" s="63"/>
      <c r="M807" s="63" t="s">
        <v>247</v>
      </c>
      <c r="N807" s="666">
        <v>240305</v>
      </c>
      <c r="O807" s="666"/>
      <c r="P807" s="666"/>
      <c r="Q807" s="666"/>
      <c r="R807" s="59"/>
      <c r="S807" s="59"/>
      <c r="T807" s="59"/>
      <c r="U807" s="59"/>
      <c r="V807" s="59" t="s">
        <v>2119</v>
      </c>
      <c r="W807" s="70"/>
      <c r="X807" s="70"/>
      <c r="Y807" s="70"/>
    </row>
    <row r="808" spans="1:25" x14ac:dyDescent="0.2">
      <c r="A808" s="47" t="s">
        <v>2147</v>
      </c>
      <c r="B808" s="47"/>
      <c r="C808" s="47"/>
      <c r="D808" s="47"/>
      <c r="E808" s="47"/>
      <c r="F808" s="47"/>
      <c r="G808" s="47"/>
      <c r="H808" s="59"/>
      <c r="I808" s="63"/>
      <c r="J808" s="63" t="s">
        <v>1975</v>
      </c>
      <c r="K808" s="63"/>
      <c r="L808" s="63"/>
      <c r="M808" s="63" t="s">
        <v>249</v>
      </c>
      <c r="N808" s="666">
        <v>87207</v>
      </c>
      <c r="O808" s="666"/>
      <c r="P808" s="666"/>
      <c r="Q808" s="666"/>
      <c r="R808" s="59"/>
      <c r="S808" s="59"/>
      <c r="T808" s="59"/>
      <c r="U808" s="59"/>
      <c r="V808" s="59" t="s">
        <v>2119</v>
      </c>
      <c r="W808" s="70"/>
      <c r="X808" s="70"/>
      <c r="Y808" s="70"/>
    </row>
    <row r="809" spans="1:25" x14ac:dyDescent="0.2">
      <c r="A809" s="47" t="s">
        <v>2147</v>
      </c>
      <c r="B809" s="47"/>
      <c r="C809" s="47"/>
      <c r="D809" s="47"/>
      <c r="E809" s="47"/>
      <c r="F809" s="47"/>
      <c r="G809" s="47"/>
      <c r="H809" s="59"/>
      <c r="I809" s="63"/>
      <c r="J809" s="63" t="s">
        <v>1975</v>
      </c>
      <c r="K809" s="63"/>
      <c r="L809" s="63"/>
      <c r="M809" s="63" t="s">
        <v>299</v>
      </c>
      <c r="N809" s="666">
        <v>14725.84</v>
      </c>
      <c r="O809" s="666"/>
      <c r="P809" s="666"/>
      <c r="Q809" s="666"/>
      <c r="R809" s="59"/>
      <c r="S809" s="59"/>
      <c r="T809" s="59"/>
      <c r="U809" s="59"/>
      <c r="V809" s="59" t="s">
        <v>2119</v>
      </c>
      <c r="W809" s="70"/>
      <c r="X809" s="70"/>
      <c r="Y809" s="70"/>
    </row>
    <row r="810" spans="1:25" x14ac:dyDescent="0.2">
      <c r="A810" s="47" t="s">
        <v>2147</v>
      </c>
      <c r="B810" s="47"/>
      <c r="C810" s="47"/>
      <c r="D810" s="47"/>
      <c r="E810" s="47"/>
      <c r="F810" s="47"/>
      <c r="G810" s="47"/>
      <c r="H810" s="59"/>
      <c r="I810" s="63"/>
      <c r="J810" s="63" t="s">
        <v>1975</v>
      </c>
      <c r="K810" s="63"/>
      <c r="L810" s="63"/>
      <c r="M810" s="63" t="s">
        <v>128</v>
      </c>
      <c r="N810" s="666">
        <v>200416.46</v>
      </c>
      <c r="O810" s="666"/>
      <c r="P810" s="666"/>
      <c r="Q810" s="666"/>
      <c r="R810" s="59"/>
      <c r="S810" s="59"/>
      <c r="T810" s="59"/>
      <c r="U810" s="59"/>
      <c r="V810" s="59" t="s">
        <v>2119</v>
      </c>
      <c r="W810" s="70"/>
      <c r="X810" s="70"/>
      <c r="Y810" s="70"/>
    </row>
    <row r="811" spans="1:25" x14ac:dyDescent="0.2">
      <c r="A811" s="47" t="s">
        <v>2147</v>
      </c>
      <c r="B811" s="47"/>
      <c r="C811" s="47"/>
      <c r="D811" s="47"/>
      <c r="E811" s="47"/>
      <c r="F811" s="47"/>
      <c r="G811" s="47"/>
      <c r="H811" s="59"/>
      <c r="I811" s="63"/>
      <c r="J811" s="63" t="s">
        <v>1975</v>
      </c>
      <c r="K811" s="63"/>
      <c r="L811" s="63"/>
      <c r="M811" s="63" t="s">
        <v>135</v>
      </c>
      <c r="N811" s="666">
        <v>828228</v>
      </c>
      <c r="O811" s="666"/>
      <c r="P811" s="666"/>
      <c r="Q811" s="666"/>
      <c r="R811" s="59"/>
      <c r="S811" s="59"/>
      <c r="T811" s="59"/>
      <c r="U811" s="59"/>
      <c r="V811" s="59" t="s">
        <v>2119</v>
      </c>
      <c r="W811" s="70"/>
      <c r="X811" s="70"/>
      <c r="Y811" s="70"/>
    </row>
    <row r="812" spans="1:25" x14ac:dyDescent="0.2">
      <c r="A812" s="47" t="s">
        <v>2147</v>
      </c>
      <c r="B812" s="47"/>
      <c r="C812" s="47"/>
      <c r="D812" s="47"/>
      <c r="E812" s="47"/>
      <c r="F812" s="47"/>
      <c r="G812" s="47"/>
      <c r="H812" s="59"/>
      <c r="I812" s="63"/>
      <c r="J812" s="63" t="s">
        <v>1975</v>
      </c>
      <c r="K812" s="63"/>
      <c r="L812" s="63"/>
      <c r="M812" s="63" t="s">
        <v>129</v>
      </c>
      <c r="N812" s="666">
        <v>944560.92</v>
      </c>
      <c r="O812" s="666"/>
      <c r="P812" s="666"/>
      <c r="Q812" s="666"/>
      <c r="R812" s="59"/>
      <c r="S812" s="59"/>
      <c r="T812" s="59"/>
      <c r="U812" s="59"/>
      <c r="V812" s="59" t="s">
        <v>2119</v>
      </c>
      <c r="W812" s="70"/>
      <c r="X812" s="70"/>
      <c r="Y812" s="70"/>
    </row>
    <row r="813" spans="1:25" x14ac:dyDescent="0.2">
      <c r="A813" s="64" t="s">
        <v>2147</v>
      </c>
      <c r="B813" s="64"/>
      <c r="C813" s="64"/>
      <c r="D813" s="64"/>
      <c r="E813" s="64" t="s">
        <v>2148</v>
      </c>
      <c r="F813" s="64"/>
      <c r="G813" s="64"/>
      <c r="H813" s="419"/>
      <c r="I813" s="420"/>
      <c r="J813" s="420"/>
      <c r="K813" s="420"/>
      <c r="L813" s="420"/>
      <c r="M813" s="420"/>
      <c r="N813" s="681">
        <v>6692037.5599999996</v>
      </c>
      <c r="O813" s="681"/>
      <c r="P813" s="681"/>
      <c r="Q813" s="681"/>
      <c r="R813" s="682">
        <v>-6692037.5599999996</v>
      </c>
      <c r="S813" s="682"/>
      <c r="T813" s="682"/>
      <c r="U813" s="682"/>
      <c r="V813" s="682"/>
      <c r="W813" s="284"/>
      <c r="X813" s="284"/>
      <c r="Y813" s="284"/>
    </row>
    <row r="814" spans="1:25" x14ac:dyDescent="0.2">
      <c r="A814" s="421" t="s">
        <v>427</v>
      </c>
      <c r="B814" s="421"/>
      <c r="C814" s="421"/>
      <c r="D814" s="421"/>
      <c r="E814" s="421"/>
      <c r="F814" s="421"/>
      <c r="G814" s="421"/>
      <c r="H814" s="428"/>
      <c r="I814" s="422"/>
      <c r="J814" s="422"/>
      <c r="K814" s="422"/>
      <c r="L814" s="422"/>
      <c r="M814" s="422"/>
      <c r="N814" s="684">
        <v>84318317.599999994</v>
      </c>
      <c r="O814" s="684"/>
      <c r="P814" s="684"/>
      <c r="Q814" s="684"/>
      <c r="R814" s="685">
        <v>-84318317.599999994</v>
      </c>
      <c r="S814" s="685"/>
      <c r="T814" s="685"/>
      <c r="U814" s="685"/>
      <c r="V814" s="685"/>
      <c r="W814" s="284"/>
      <c r="X814" s="284"/>
      <c r="Y814" s="284"/>
    </row>
    <row r="815" spans="1:25" x14ac:dyDescent="0.2">
      <c r="A815" s="423"/>
      <c r="B815" s="423"/>
      <c r="C815" s="423"/>
      <c r="D815" s="423"/>
      <c r="E815" s="423"/>
      <c r="F815" s="423"/>
      <c r="G815" s="423"/>
      <c r="H815" s="423"/>
      <c r="I815" s="423"/>
      <c r="J815" s="423"/>
      <c r="K815" s="423"/>
      <c r="L815" s="423"/>
      <c r="M815" s="423"/>
      <c r="N815" s="423"/>
      <c r="O815" s="423"/>
      <c r="P815" s="423"/>
      <c r="Q815" s="423"/>
      <c r="R815" s="423"/>
      <c r="S815" s="423"/>
      <c r="T815" s="423"/>
      <c r="U815" s="423"/>
      <c r="V815" s="423"/>
      <c r="W815" s="423"/>
      <c r="X815" s="423"/>
      <c r="Y815" s="423"/>
    </row>
    <row r="816" spans="1:25" x14ac:dyDescent="0.2">
      <c r="A816" s="423"/>
      <c r="B816" s="423"/>
      <c r="C816" s="423"/>
      <c r="D816" s="423"/>
      <c r="E816" s="423"/>
      <c r="F816" s="423"/>
      <c r="G816" s="423"/>
      <c r="H816" s="423"/>
      <c r="I816" s="423"/>
      <c r="J816" s="423"/>
      <c r="K816" s="423"/>
      <c r="L816" s="423"/>
      <c r="M816" s="423"/>
      <c r="N816" s="423"/>
      <c r="O816" s="423"/>
      <c r="P816" s="423"/>
      <c r="Q816" s="423"/>
      <c r="R816" s="423"/>
      <c r="S816" s="423"/>
      <c r="T816" s="423"/>
      <c r="U816" s="423"/>
      <c r="V816" s="423"/>
      <c r="W816" s="423"/>
      <c r="X816" s="423"/>
      <c r="Y816" s="423"/>
    </row>
    <row r="817" spans="1:25" ht="16.5" x14ac:dyDescent="0.2">
      <c r="A817" s="56" t="s">
        <v>2174</v>
      </c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</row>
    <row r="818" spans="1:25" ht="16.5" x14ac:dyDescent="0.2">
      <c r="A818" s="56" t="s">
        <v>2173</v>
      </c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</row>
    <row r="819" spans="1:25" ht="21.95" customHeight="1" x14ac:dyDescent="0.2">
      <c r="A819" s="683" t="s">
        <v>2149</v>
      </c>
      <c r="B819" s="683"/>
      <c r="C819" s="683"/>
      <c r="D819" s="404" t="s">
        <v>57</v>
      </c>
      <c r="E819" s="404"/>
      <c r="F819" s="404"/>
      <c r="G819" s="404"/>
      <c r="H819" s="405"/>
      <c r="I819" s="680"/>
      <c r="J819" s="680"/>
      <c r="K819" s="680"/>
      <c r="L819" s="680"/>
      <c r="M819" s="405"/>
      <c r="N819" s="405"/>
      <c r="O819" s="424" t="s">
        <v>2150</v>
      </c>
      <c r="P819" s="405"/>
      <c r="Q819" s="405"/>
      <c r="R819" s="405"/>
      <c r="S819" s="405"/>
      <c r="T819" s="405"/>
      <c r="U819" s="405"/>
      <c r="V819" s="405" t="s">
        <v>60</v>
      </c>
      <c r="W819" s="44"/>
      <c r="X819" s="44"/>
      <c r="Y819" s="44"/>
    </row>
    <row r="820" spans="1:25" x14ac:dyDescent="0.2">
      <c r="A820" s="57" t="s">
        <v>63</v>
      </c>
      <c r="B820" s="57"/>
      <c r="C820" s="57"/>
      <c r="D820" s="58"/>
      <c r="E820" s="58"/>
      <c r="F820" s="58"/>
      <c r="G820" s="58"/>
      <c r="H820" s="58"/>
      <c r="I820" s="58"/>
      <c r="J820" s="58"/>
      <c r="K820" s="58"/>
      <c r="L820" s="58" t="s">
        <v>426</v>
      </c>
      <c r="M820" s="58"/>
      <c r="N820" s="58"/>
      <c r="O820" s="74" t="s">
        <v>2151</v>
      </c>
      <c r="P820" s="58"/>
      <c r="Q820" s="58"/>
      <c r="R820" s="58"/>
      <c r="S820" s="58"/>
      <c r="T820" s="58"/>
      <c r="U820" s="58"/>
      <c r="V820" s="58" t="s">
        <v>2152</v>
      </c>
      <c r="W820" s="44"/>
      <c r="X820" s="44"/>
      <c r="Y820" s="44"/>
    </row>
    <row r="821" spans="1:25" x14ac:dyDescent="0.2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</row>
    <row r="822" spans="1:25" x14ac:dyDescent="0.2">
      <c r="A822" s="47"/>
      <c r="B822" s="47"/>
      <c r="C822" s="47"/>
      <c r="D822" s="47"/>
      <c r="E822" s="47"/>
      <c r="F822" s="47"/>
      <c r="G822" s="47"/>
      <c r="H822" s="63"/>
      <c r="I822" s="63"/>
      <c r="J822" s="63"/>
      <c r="K822" s="63"/>
      <c r="L822" s="63"/>
      <c r="M822" s="63"/>
      <c r="N822" s="63"/>
      <c r="O822" s="279"/>
      <c r="P822" s="666"/>
      <c r="Q822" s="666"/>
      <c r="R822" s="666"/>
      <c r="S822" s="666"/>
      <c r="T822" s="666"/>
      <c r="U822" s="666"/>
      <c r="V822" s="666"/>
      <c r="W822" s="70"/>
      <c r="X822" s="70"/>
      <c r="Y822" s="70"/>
    </row>
    <row r="823" spans="1:25" x14ac:dyDescent="0.2">
      <c r="A823" s="194"/>
      <c r="B823" s="194"/>
      <c r="C823" s="194"/>
      <c r="D823" s="194"/>
      <c r="E823" s="194"/>
      <c r="F823" s="194"/>
      <c r="G823" s="194"/>
      <c r="H823" s="194"/>
      <c r="I823" s="194"/>
      <c r="J823" s="194"/>
      <c r="K823" s="194"/>
      <c r="L823" s="194"/>
      <c r="M823" s="194"/>
      <c r="N823" s="194"/>
      <c r="O823" s="194"/>
      <c r="P823" s="194"/>
      <c r="Q823" s="194"/>
      <c r="R823" s="194"/>
      <c r="S823" s="194"/>
      <c r="T823" s="194"/>
      <c r="U823" s="194"/>
      <c r="V823" s="194"/>
      <c r="W823" s="194"/>
      <c r="X823" s="194"/>
      <c r="Y823" s="194"/>
    </row>
    <row r="824" spans="1:25" x14ac:dyDescent="0.2">
      <c r="A824" s="194"/>
      <c r="B824" s="194"/>
      <c r="C824" s="194"/>
      <c r="D824" s="194"/>
      <c r="E824" s="194"/>
      <c r="F824" s="194"/>
      <c r="G824" s="194"/>
      <c r="H824" s="194"/>
      <c r="I824" s="194"/>
      <c r="J824" s="194"/>
      <c r="K824" s="194"/>
      <c r="L824" s="194"/>
      <c r="M824" s="194"/>
      <c r="N824" s="194"/>
      <c r="O824" s="194"/>
      <c r="P824" s="194"/>
      <c r="Q824" s="194"/>
      <c r="R824" s="194"/>
      <c r="S824" s="194"/>
      <c r="T824" s="194"/>
      <c r="U824" s="194"/>
      <c r="V824" s="194"/>
      <c r="W824" s="194"/>
      <c r="X824" s="194"/>
      <c r="Y824" s="194"/>
    </row>
    <row r="825" spans="1:25" ht="16.5" x14ac:dyDescent="0.2">
      <c r="A825" s="56" t="s">
        <v>2176</v>
      </c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</row>
    <row r="826" spans="1:25" ht="16.5" x14ac:dyDescent="0.2">
      <c r="A826" s="56" t="s">
        <v>2175</v>
      </c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</row>
    <row r="827" spans="1:25" ht="21.95" customHeight="1" x14ac:dyDescent="0.2">
      <c r="A827" s="683" t="s">
        <v>2149</v>
      </c>
      <c r="B827" s="683"/>
      <c r="C827" s="683"/>
      <c r="D827" s="404" t="s">
        <v>57</v>
      </c>
      <c r="E827" s="404"/>
      <c r="F827" s="404"/>
      <c r="G827" s="404"/>
      <c r="H827" s="405"/>
      <c r="I827" s="405"/>
      <c r="J827" s="405"/>
      <c r="K827" s="405"/>
      <c r="L827" s="405" t="s">
        <v>1</v>
      </c>
      <c r="M827" s="405"/>
      <c r="N827" s="405"/>
      <c r="O827" s="424" t="s">
        <v>2150</v>
      </c>
      <c r="P827" s="405"/>
      <c r="Q827" s="405"/>
      <c r="R827" s="405"/>
      <c r="S827" s="405"/>
      <c r="T827" s="405"/>
      <c r="U827" s="405"/>
      <c r="V827" s="405" t="s">
        <v>60</v>
      </c>
      <c r="W827" s="44"/>
      <c r="X827" s="44"/>
      <c r="Y827" s="44"/>
    </row>
    <row r="828" spans="1:25" x14ac:dyDescent="0.2">
      <c r="A828" s="57" t="s">
        <v>63</v>
      </c>
      <c r="B828" s="57"/>
      <c r="C828" s="57"/>
      <c r="D828" s="58"/>
      <c r="E828" s="58"/>
      <c r="F828" s="58"/>
      <c r="G828" s="58"/>
      <c r="H828" s="58"/>
      <c r="I828" s="58"/>
      <c r="J828" s="58"/>
      <c r="K828" s="58"/>
      <c r="L828" s="58" t="s">
        <v>426</v>
      </c>
      <c r="M828" s="58"/>
      <c r="N828" s="58"/>
      <c r="O828" s="74" t="s">
        <v>2151</v>
      </c>
      <c r="P828" s="58"/>
      <c r="Q828" s="58"/>
      <c r="R828" s="58"/>
      <c r="S828" s="58"/>
      <c r="T828" s="58"/>
      <c r="U828" s="58"/>
      <c r="V828" s="58" t="s">
        <v>2152</v>
      </c>
      <c r="W828" s="44"/>
      <c r="X828" s="44"/>
      <c r="Y828" s="44"/>
    </row>
    <row r="829" spans="1:25" x14ac:dyDescent="0.2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</row>
    <row r="830" spans="1:25" x14ac:dyDescent="0.2">
      <c r="A830" s="47"/>
      <c r="B830" s="47"/>
      <c r="C830" s="47"/>
      <c r="D830" s="47"/>
      <c r="E830" s="47"/>
      <c r="F830" s="47"/>
      <c r="G830" s="47"/>
      <c r="H830" s="63"/>
      <c r="I830" s="63"/>
      <c r="J830" s="63"/>
      <c r="K830" s="63"/>
      <c r="L830" s="63"/>
      <c r="M830" s="63"/>
      <c r="N830" s="63"/>
      <c r="O830" s="279"/>
      <c r="P830" s="666"/>
      <c r="Q830" s="666"/>
      <c r="R830" s="666"/>
      <c r="S830" s="666"/>
      <c r="T830" s="666"/>
      <c r="U830" s="666"/>
      <c r="V830" s="666"/>
      <c r="W830" s="70"/>
      <c r="X830" s="70"/>
      <c r="Y830" s="70"/>
    </row>
    <row r="831" spans="1:25" x14ac:dyDescent="0.2">
      <c r="A831" s="194"/>
      <c r="B831" s="194"/>
      <c r="C831" s="194"/>
      <c r="D831" s="194"/>
      <c r="E831" s="194"/>
      <c r="F831" s="194"/>
      <c r="G831" s="194"/>
      <c r="H831" s="194"/>
      <c r="I831" s="194"/>
      <c r="J831" s="194"/>
      <c r="K831" s="194"/>
      <c r="L831" s="194"/>
      <c r="M831" s="194"/>
      <c r="N831" s="194"/>
      <c r="O831" s="194"/>
      <c r="P831" s="194"/>
      <c r="Q831" s="194"/>
      <c r="R831" s="194"/>
      <c r="S831" s="194"/>
      <c r="T831" s="194"/>
      <c r="U831" s="194"/>
      <c r="V831" s="194"/>
      <c r="W831" s="194"/>
      <c r="X831" s="194"/>
      <c r="Y831" s="194"/>
    </row>
    <row r="832" spans="1:25" x14ac:dyDescent="0.2">
      <c r="A832" s="194"/>
      <c r="B832" s="194"/>
      <c r="C832" s="194"/>
      <c r="D832" s="194"/>
      <c r="E832" s="194"/>
      <c r="F832" s="194"/>
      <c r="G832" s="194"/>
      <c r="H832" s="194"/>
      <c r="I832" s="194"/>
      <c r="J832" s="194"/>
      <c r="K832" s="194"/>
      <c r="L832" s="194"/>
      <c r="M832" s="194"/>
      <c r="N832" s="194"/>
      <c r="O832" s="194"/>
      <c r="P832" s="194"/>
      <c r="Q832" s="194"/>
      <c r="R832" s="194"/>
      <c r="S832" s="194"/>
      <c r="T832" s="194"/>
      <c r="U832" s="194"/>
      <c r="V832" s="194"/>
      <c r="W832" s="194"/>
      <c r="X832" s="194"/>
      <c r="Y832" s="194"/>
    </row>
    <row r="833" spans="1:25" ht="16.5" x14ac:dyDescent="0.2">
      <c r="A833" s="56" t="s">
        <v>2172</v>
      </c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</row>
    <row r="834" spans="1:25" ht="16.5" x14ac:dyDescent="0.2">
      <c r="A834" s="56" t="s">
        <v>2171</v>
      </c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</row>
    <row r="835" spans="1:25" x14ac:dyDescent="0.2">
      <c r="A835" s="404" t="s">
        <v>56</v>
      </c>
      <c r="B835" s="404"/>
      <c r="C835" s="404"/>
      <c r="D835" s="404" t="s">
        <v>1</v>
      </c>
      <c r="E835" s="404"/>
      <c r="F835" s="404"/>
      <c r="G835" s="404" t="s">
        <v>57</v>
      </c>
      <c r="H835" s="404"/>
      <c r="I835" s="405"/>
      <c r="J835" s="405"/>
      <c r="K835" s="405"/>
      <c r="L835" s="405"/>
      <c r="M835" s="405"/>
      <c r="N835" s="405" t="s">
        <v>58</v>
      </c>
      <c r="O835" s="405"/>
      <c r="P835" s="405"/>
      <c r="Q835" s="405"/>
      <c r="R835" s="405" t="s">
        <v>59</v>
      </c>
      <c r="S835" s="405"/>
      <c r="T835" s="405"/>
      <c r="U835" s="405"/>
      <c r="V835" s="405"/>
      <c r="W835" s="405" t="s">
        <v>60</v>
      </c>
      <c r="X835" s="405"/>
      <c r="Y835" s="424" t="s">
        <v>62</v>
      </c>
    </row>
    <row r="836" spans="1:25" x14ac:dyDescent="0.2">
      <c r="A836" s="57" t="s">
        <v>63</v>
      </c>
      <c r="B836" s="57"/>
      <c r="C836" s="57"/>
      <c r="D836" s="57" t="s">
        <v>64</v>
      </c>
      <c r="E836" s="57"/>
      <c r="F836" s="57"/>
      <c r="G836" s="58"/>
      <c r="H836" s="57"/>
      <c r="I836" s="58"/>
      <c r="J836" s="58"/>
      <c r="K836" s="58"/>
      <c r="L836" s="58"/>
      <c r="M836" s="58"/>
      <c r="N836" s="58" t="s">
        <v>65</v>
      </c>
      <c r="O836" s="58"/>
      <c r="P836" s="58"/>
      <c r="Q836" s="58"/>
      <c r="R836" s="58" t="s">
        <v>66</v>
      </c>
      <c r="S836" s="58"/>
      <c r="T836" s="58"/>
      <c r="U836" s="58"/>
      <c r="V836" s="58"/>
      <c r="W836" s="58" t="s">
        <v>67</v>
      </c>
      <c r="X836" s="58"/>
      <c r="Y836" s="74"/>
    </row>
    <row r="837" spans="1:25" x14ac:dyDescent="0.2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</row>
    <row r="838" spans="1:25" x14ac:dyDescent="0.2">
      <c r="A838" s="47"/>
      <c r="B838" s="47"/>
      <c r="C838" s="47"/>
      <c r="D838" s="47"/>
      <c r="E838" s="47"/>
      <c r="F838" s="47"/>
      <c r="G838" s="47"/>
      <c r="H838" s="47"/>
      <c r="I838" s="666"/>
      <c r="J838" s="666"/>
      <c r="K838" s="666"/>
      <c r="L838" s="666"/>
      <c r="M838" s="666"/>
      <c r="N838" s="666"/>
      <c r="O838" s="666"/>
      <c r="P838" s="666"/>
      <c r="Q838" s="666"/>
      <c r="R838" s="666"/>
      <c r="S838" s="666"/>
      <c r="T838" s="666"/>
      <c r="U838" s="666"/>
      <c r="V838" s="666"/>
      <c r="W838" s="666"/>
      <c r="X838" s="60"/>
      <c r="Y838" s="75"/>
    </row>
    <row r="839" spans="1:25" ht="13.5" x14ac:dyDescent="0.2">
      <c r="A839" s="425" t="s">
        <v>427</v>
      </c>
      <c r="B839" s="425"/>
      <c r="C839" s="425"/>
      <c r="D839" s="425"/>
      <c r="E839" s="425"/>
      <c r="F839" s="425"/>
      <c r="G839" s="425"/>
      <c r="H839" s="425"/>
      <c r="I839" s="676"/>
      <c r="J839" s="676"/>
      <c r="K839" s="676"/>
      <c r="L839" s="676"/>
      <c r="M839" s="676"/>
      <c r="N839" s="676"/>
      <c r="O839" s="676"/>
      <c r="P839" s="676"/>
      <c r="Q839" s="676"/>
      <c r="R839" s="676"/>
      <c r="S839" s="676"/>
      <c r="T839" s="676"/>
      <c r="U839" s="676"/>
      <c r="V839" s="676"/>
      <c r="W839" s="676"/>
      <c r="X839" s="413"/>
      <c r="Y839" s="426" t="s">
        <v>82</v>
      </c>
    </row>
    <row r="840" spans="1:25" x14ac:dyDescent="0.2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</row>
    <row r="841" spans="1:25" x14ac:dyDescent="0.2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</row>
    <row r="842" spans="1:25" ht="16.5" x14ac:dyDescent="0.2">
      <c r="A842" s="56" t="s">
        <v>2170</v>
      </c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</row>
    <row r="843" spans="1:25" ht="16.5" x14ac:dyDescent="0.2">
      <c r="A843" s="56" t="s">
        <v>2169</v>
      </c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</row>
    <row r="844" spans="1:25" x14ac:dyDescent="0.2">
      <c r="A844" s="404" t="s">
        <v>56</v>
      </c>
      <c r="B844" s="404"/>
      <c r="C844" s="404"/>
      <c r="D844" s="404" t="s">
        <v>1</v>
      </c>
      <c r="E844" s="404"/>
      <c r="F844" s="404"/>
      <c r="G844" s="404" t="s">
        <v>57</v>
      </c>
      <c r="H844" s="404"/>
      <c r="I844" s="405"/>
      <c r="J844" s="405"/>
      <c r="K844" s="405"/>
      <c r="L844" s="405"/>
      <c r="M844" s="405"/>
      <c r="N844" s="405" t="s">
        <v>58</v>
      </c>
      <c r="O844" s="405"/>
      <c r="P844" s="405"/>
      <c r="Q844" s="405"/>
      <c r="R844" s="405" t="s">
        <v>59</v>
      </c>
      <c r="S844" s="405"/>
      <c r="T844" s="405"/>
      <c r="U844" s="405"/>
      <c r="V844" s="405"/>
      <c r="W844" s="405" t="s">
        <v>60</v>
      </c>
      <c r="X844" s="405"/>
      <c r="Y844" s="424" t="s">
        <v>62</v>
      </c>
    </row>
    <row r="845" spans="1:25" x14ac:dyDescent="0.2">
      <c r="A845" s="57" t="s">
        <v>63</v>
      </c>
      <c r="B845" s="57"/>
      <c r="C845" s="57"/>
      <c r="D845" s="57" t="s">
        <v>64</v>
      </c>
      <c r="E845" s="57"/>
      <c r="F845" s="57"/>
      <c r="G845" s="58"/>
      <c r="H845" s="57"/>
      <c r="I845" s="58"/>
      <c r="J845" s="58"/>
      <c r="K845" s="58"/>
      <c r="L845" s="58"/>
      <c r="M845" s="58"/>
      <c r="N845" s="58" t="s">
        <v>65</v>
      </c>
      <c r="O845" s="58"/>
      <c r="P845" s="58"/>
      <c r="Q845" s="58"/>
      <c r="R845" s="58" t="s">
        <v>66</v>
      </c>
      <c r="S845" s="58"/>
      <c r="T845" s="58"/>
      <c r="U845" s="58"/>
      <c r="V845" s="58"/>
      <c r="W845" s="58" t="s">
        <v>67</v>
      </c>
      <c r="X845" s="58"/>
      <c r="Y845" s="74"/>
    </row>
    <row r="846" spans="1:25" x14ac:dyDescent="0.2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</row>
    <row r="847" spans="1:25" x14ac:dyDescent="0.2">
      <c r="A847" s="47" t="s">
        <v>152</v>
      </c>
      <c r="B847" s="47"/>
      <c r="C847" s="47"/>
      <c r="D847" s="47" t="s">
        <v>163</v>
      </c>
      <c r="E847" s="47"/>
      <c r="F847" s="47"/>
      <c r="G847" s="47"/>
      <c r="H847" s="47"/>
      <c r="I847" s="666"/>
      <c r="J847" s="666"/>
      <c r="K847" s="666"/>
      <c r="L847" s="666"/>
      <c r="M847" s="666"/>
      <c r="N847" s="666"/>
      <c r="O847" s="666"/>
      <c r="P847" s="666"/>
      <c r="Q847" s="666"/>
      <c r="R847" s="666"/>
      <c r="S847" s="666"/>
      <c r="T847" s="666"/>
      <c r="U847" s="666"/>
      <c r="V847" s="666"/>
      <c r="W847" s="666"/>
      <c r="X847" s="60"/>
      <c r="Y847" s="75" t="s">
        <v>82</v>
      </c>
    </row>
    <row r="848" spans="1:25" x14ac:dyDescent="0.2">
      <c r="A848" s="47" t="s">
        <v>152</v>
      </c>
      <c r="B848" s="47"/>
      <c r="C848" s="47"/>
      <c r="D848" s="47" t="s">
        <v>163</v>
      </c>
      <c r="E848" s="47"/>
      <c r="F848" s="47"/>
      <c r="G848" s="47"/>
      <c r="H848" s="47"/>
      <c r="I848" s="666"/>
      <c r="J848" s="666"/>
      <c r="K848" s="666"/>
      <c r="L848" s="666"/>
      <c r="M848" s="666"/>
      <c r="N848" s="666"/>
      <c r="O848" s="666"/>
      <c r="P848" s="666"/>
      <c r="Q848" s="666"/>
      <c r="R848" s="666"/>
      <c r="S848" s="666"/>
      <c r="T848" s="666"/>
      <c r="U848" s="666"/>
      <c r="V848" s="666"/>
      <c r="W848" s="666"/>
      <c r="X848" s="60"/>
      <c r="Y848" s="75" t="s">
        <v>82</v>
      </c>
    </row>
    <row r="849" spans="1:25" x14ac:dyDescent="0.2">
      <c r="A849" s="76" t="s">
        <v>152</v>
      </c>
      <c r="B849" s="76"/>
      <c r="C849" s="76"/>
      <c r="D849" s="64" t="s">
        <v>163</v>
      </c>
      <c r="E849" s="64"/>
      <c r="F849" s="64"/>
      <c r="G849" s="64" t="s">
        <v>490</v>
      </c>
      <c r="H849" s="64"/>
      <c r="I849" s="674"/>
      <c r="J849" s="674"/>
      <c r="K849" s="674"/>
      <c r="L849" s="674"/>
      <c r="M849" s="674"/>
      <c r="N849" s="674"/>
      <c r="O849" s="674"/>
      <c r="P849" s="674"/>
      <c r="Q849" s="674"/>
      <c r="R849" s="674"/>
      <c r="S849" s="674"/>
      <c r="T849" s="674"/>
      <c r="U849" s="674"/>
      <c r="V849" s="674"/>
      <c r="W849" s="674"/>
      <c r="X849" s="65"/>
      <c r="Y849" s="77" t="s">
        <v>82</v>
      </c>
    </row>
    <row r="850" spans="1:25" x14ac:dyDescent="0.2">
      <c r="A850" s="47" t="s">
        <v>152</v>
      </c>
      <c r="B850" s="47"/>
      <c r="C850" s="47"/>
      <c r="D850" s="47" t="s">
        <v>155</v>
      </c>
      <c r="E850" s="47"/>
      <c r="F850" s="47"/>
      <c r="G850" s="47"/>
      <c r="H850" s="47"/>
      <c r="I850" s="666"/>
      <c r="J850" s="666"/>
      <c r="K850" s="666"/>
      <c r="L850" s="666"/>
      <c r="M850" s="666"/>
      <c r="N850" s="666"/>
      <c r="O850" s="666"/>
      <c r="P850" s="666"/>
      <c r="Q850" s="666"/>
      <c r="R850" s="666"/>
      <c r="S850" s="666">
        <v>5481</v>
      </c>
      <c r="T850" s="666"/>
      <c r="U850" s="666"/>
      <c r="V850" s="666"/>
      <c r="W850" s="666"/>
      <c r="X850" s="60"/>
      <c r="Y850" s="75" t="s">
        <v>2153</v>
      </c>
    </row>
    <row r="851" spans="1:25" x14ac:dyDescent="0.2">
      <c r="A851" s="47" t="s">
        <v>152</v>
      </c>
      <c r="B851" s="47"/>
      <c r="C851" s="47"/>
      <c r="D851" s="47" t="s">
        <v>155</v>
      </c>
      <c r="E851" s="47"/>
      <c r="F851" s="47"/>
      <c r="G851" s="47"/>
      <c r="H851" s="47"/>
      <c r="I851" s="666"/>
      <c r="J851" s="666"/>
      <c r="K851" s="666"/>
      <c r="L851" s="666"/>
      <c r="M851" s="666"/>
      <c r="N851" s="666"/>
      <c r="O851" s="666"/>
      <c r="P851" s="666"/>
      <c r="Q851" s="666"/>
      <c r="R851" s="666"/>
      <c r="S851" s="666">
        <v>31059</v>
      </c>
      <c r="T851" s="666"/>
      <c r="U851" s="666"/>
      <c r="V851" s="666"/>
      <c r="W851" s="666"/>
      <c r="X851" s="60"/>
      <c r="Y851" s="75" t="s">
        <v>1192</v>
      </c>
    </row>
    <row r="852" spans="1:25" x14ac:dyDescent="0.2">
      <c r="A852" s="47" t="s">
        <v>152</v>
      </c>
      <c r="B852" s="47"/>
      <c r="C852" s="47"/>
      <c r="D852" s="47" t="s">
        <v>155</v>
      </c>
      <c r="E852" s="47"/>
      <c r="F852" s="47"/>
      <c r="G852" s="47"/>
      <c r="H852" s="47"/>
      <c r="I852" s="666"/>
      <c r="J852" s="666"/>
      <c r="K852" s="666"/>
      <c r="L852" s="666"/>
      <c r="M852" s="666"/>
      <c r="N852" s="666"/>
      <c r="O852" s="666"/>
      <c r="P852" s="666"/>
      <c r="Q852" s="666"/>
      <c r="R852" s="666"/>
      <c r="S852" s="666">
        <v>389490.77</v>
      </c>
      <c r="T852" s="666"/>
      <c r="U852" s="666"/>
      <c r="V852" s="666"/>
      <c r="W852" s="666"/>
      <c r="X852" s="60"/>
      <c r="Y852" s="75" t="s">
        <v>86</v>
      </c>
    </row>
    <row r="853" spans="1:25" x14ac:dyDescent="0.2">
      <c r="A853" s="47" t="s">
        <v>152</v>
      </c>
      <c r="B853" s="47"/>
      <c r="C853" s="47"/>
      <c r="D853" s="47" t="s">
        <v>155</v>
      </c>
      <c r="E853" s="47"/>
      <c r="F853" s="47"/>
      <c r="G853" s="47"/>
      <c r="H853" s="47"/>
      <c r="I853" s="666"/>
      <c r="J853" s="666"/>
      <c r="K853" s="666"/>
      <c r="L853" s="666"/>
      <c r="M853" s="666"/>
      <c r="N853" s="666"/>
      <c r="O853" s="666"/>
      <c r="P853" s="666"/>
      <c r="Q853" s="666"/>
      <c r="R853" s="666"/>
      <c r="S853" s="666">
        <v>1284658.23</v>
      </c>
      <c r="T853" s="666"/>
      <c r="U853" s="666"/>
      <c r="V853" s="666"/>
      <c r="W853" s="666"/>
      <c r="X853" s="60"/>
      <c r="Y853" s="75" t="s">
        <v>86</v>
      </c>
    </row>
    <row r="854" spans="1:25" x14ac:dyDescent="0.2">
      <c r="A854" s="76" t="s">
        <v>152</v>
      </c>
      <c r="B854" s="76"/>
      <c r="C854" s="76"/>
      <c r="D854" s="64" t="s">
        <v>155</v>
      </c>
      <c r="E854" s="64"/>
      <c r="F854" s="64"/>
      <c r="G854" s="64" t="s">
        <v>156</v>
      </c>
      <c r="H854" s="64"/>
      <c r="I854" s="674"/>
      <c r="J854" s="674"/>
      <c r="K854" s="674"/>
      <c r="L854" s="674"/>
      <c r="M854" s="674"/>
      <c r="N854" s="674"/>
      <c r="O854" s="674"/>
      <c r="P854" s="674"/>
      <c r="Q854" s="674"/>
      <c r="R854" s="674"/>
      <c r="S854" s="674">
        <v>1710689</v>
      </c>
      <c r="T854" s="674"/>
      <c r="U854" s="674"/>
      <c r="V854" s="674"/>
      <c r="W854" s="674"/>
      <c r="X854" s="65"/>
      <c r="Y854" s="77" t="s">
        <v>86</v>
      </c>
    </row>
    <row r="855" spans="1:25" x14ac:dyDescent="0.2">
      <c r="A855" s="47" t="s">
        <v>152</v>
      </c>
      <c r="B855" s="47"/>
      <c r="C855" s="47"/>
      <c r="D855" s="47" t="s">
        <v>227</v>
      </c>
      <c r="E855" s="47"/>
      <c r="F855" s="47"/>
      <c r="G855" s="47"/>
      <c r="H855" s="47"/>
      <c r="I855" s="666"/>
      <c r="J855" s="666"/>
      <c r="K855" s="666"/>
      <c r="L855" s="666"/>
      <c r="M855" s="666"/>
      <c r="N855" s="666"/>
      <c r="O855" s="666"/>
      <c r="P855" s="666"/>
      <c r="Q855" s="666"/>
      <c r="R855" s="666"/>
      <c r="S855" s="666"/>
      <c r="T855" s="666"/>
      <c r="U855" s="666"/>
      <c r="V855" s="666"/>
      <c r="W855" s="666"/>
      <c r="X855" s="60"/>
      <c r="Y855" s="75" t="s">
        <v>143</v>
      </c>
    </row>
    <row r="856" spans="1:25" x14ac:dyDescent="0.2">
      <c r="A856" s="47" t="s">
        <v>152</v>
      </c>
      <c r="B856" s="47"/>
      <c r="C856" s="47"/>
      <c r="D856" s="47" t="s">
        <v>227</v>
      </c>
      <c r="E856" s="47"/>
      <c r="F856" s="47"/>
      <c r="G856" s="47"/>
      <c r="H856" s="47"/>
      <c r="I856" s="666"/>
      <c r="J856" s="666"/>
      <c r="K856" s="666"/>
      <c r="L856" s="666"/>
      <c r="M856" s="666"/>
      <c r="N856" s="666"/>
      <c r="O856" s="666"/>
      <c r="P856" s="666"/>
      <c r="Q856" s="666"/>
      <c r="R856" s="666"/>
      <c r="S856" s="666"/>
      <c r="T856" s="666"/>
      <c r="U856" s="666"/>
      <c r="V856" s="666"/>
      <c r="W856" s="666"/>
      <c r="X856" s="60"/>
      <c r="Y856" s="75" t="s">
        <v>143</v>
      </c>
    </row>
    <row r="857" spans="1:25" x14ac:dyDescent="0.2">
      <c r="A857" s="76" t="s">
        <v>152</v>
      </c>
      <c r="B857" s="76"/>
      <c r="C857" s="76"/>
      <c r="D857" s="64" t="s">
        <v>227</v>
      </c>
      <c r="E857" s="64"/>
      <c r="F857" s="64"/>
      <c r="G857" s="64" t="s">
        <v>1677</v>
      </c>
      <c r="H857" s="64"/>
      <c r="I857" s="674"/>
      <c r="J857" s="674"/>
      <c r="K857" s="674"/>
      <c r="L857" s="674"/>
      <c r="M857" s="674"/>
      <c r="N857" s="674"/>
      <c r="O857" s="674"/>
      <c r="P857" s="674"/>
      <c r="Q857" s="674"/>
      <c r="R857" s="674"/>
      <c r="S857" s="674"/>
      <c r="T857" s="674"/>
      <c r="U857" s="674"/>
      <c r="V857" s="674"/>
      <c r="W857" s="674"/>
      <c r="X857" s="65"/>
      <c r="Y857" s="77" t="s">
        <v>143</v>
      </c>
    </row>
    <row r="858" spans="1:25" x14ac:dyDescent="0.2">
      <c r="A858" s="47" t="s">
        <v>152</v>
      </c>
      <c r="B858" s="47"/>
      <c r="C858" s="47"/>
      <c r="D858" s="47" t="s">
        <v>160</v>
      </c>
      <c r="E858" s="47"/>
      <c r="F858" s="47"/>
      <c r="G858" s="47"/>
      <c r="H858" s="47"/>
      <c r="I858" s="666"/>
      <c r="J858" s="666"/>
      <c r="K858" s="666"/>
      <c r="L858" s="666"/>
      <c r="M858" s="666"/>
      <c r="N858" s="666"/>
      <c r="O858" s="666"/>
      <c r="P858" s="666"/>
      <c r="Q858" s="666"/>
      <c r="R858" s="666"/>
      <c r="S858" s="666"/>
      <c r="T858" s="666"/>
      <c r="U858" s="666"/>
      <c r="V858" s="666"/>
      <c r="W858" s="666"/>
      <c r="X858" s="60"/>
      <c r="Y858" s="75" t="s">
        <v>143</v>
      </c>
    </row>
    <row r="859" spans="1:25" x14ac:dyDescent="0.2">
      <c r="A859" s="47" t="s">
        <v>152</v>
      </c>
      <c r="B859" s="47"/>
      <c r="C859" s="47"/>
      <c r="D859" s="47" t="s">
        <v>160</v>
      </c>
      <c r="E859" s="47"/>
      <c r="F859" s="47"/>
      <c r="G859" s="47"/>
      <c r="H859" s="47"/>
      <c r="I859" s="666"/>
      <c r="J859" s="666"/>
      <c r="K859" s="666"/>
      <c r="L859" s="666"/>
      <c r="M859" s="666"/>
      <c r="N859" s="666"/>
      <c r="O859" s="666"/>
      <c r="P859" s="666"/>
      <c r="Q859" s="666"/>
      <c r="R859" s="666"/>
      <c r="S859" s="666"/>
      <c r="T859" s="666"/>
      <c r="U859" s="666"/>
      <c r="V859" s="666"/>
      <c r="W859" s="666"/>
      <c r="X859" s="60"/>
      <c r="Y859" s="75" t="s">
        <v>143</v>
      </c>
    </row>
    <row r="860" spans="1:25" x14ac:dyDescent="0.2">
      <c r="A860" s="76" t="s">
        <v>152</v>
      </c>
      <c r="B860" s="76"/>
      <c r="C860" s="76"/>
      <c r="D860" s="64" t="s">
        <v>160</v>
      </c>
      <c r="E860" s="64"/>
      <c r="F860" s="64"/>
      <c r="G860" s="64" t="s">
        <v>1696</v>
      </c>
      <c r="H860" s="64"/>
      <c r="I860" s="674"/>
      <c r="J860" s="674"/>
      <c r="K860" s="674"/>
      <c r="L860" s="674"/>
      <c r="M860" s="674"/>
      <c r="N860" s="674"/>
      <c r="O860" s="674"/>
      <c r="P860" s="674"/>
      <c r="Q860" s="674"/>
      <c r="R860" s="674"/>
      <c r="S860" s="674"/>
      <c r="T860" s="674"/>
      <c r="U860" s="674"/>
      <c r="V860" s="674"/>
      <c r="W860" s="674"/>
      <c r="X860" s="65"/>
      <c r="Y860" s="77" t="s">
        <v>143</v>
      </c>
    </row>
    <row r="861" spans="1:25" x14ac:dyDescent="0.2">
      <c r="A861" s="61" t="s">
        <v>152</v>
      </c>
      <c r="B861" s="61"/>
      <c r="C861" s="61"/>
      <c r="D861" s="61" t="s">
        <v>161</v>
      </c>
      <c r="E861" s="61"/>
      <c r="F861" s="61"/>
      <c r="G861" s="61"/>
      <c r="H861" s="61"/>
      <c r="I861" s="667"/>
      <c r="J861" s="667"/>
      <c r="K861" s="667"/>
      <c r="L861" s="667"/>
      <c r="M861" s="667"/>
      <c r="N861" s="667"/>
      <c r="O861" s="667"/>
      <c r="P861" s="667"/>
      <c r="Q861" s="667"/>
      <c r="R861" s="667"/>
      <c r="S861" s="667">
        <v>1710689</v>
      </c>
      <c r="T861" s="667"/>
      <c r="U861" s="667"/>
      <c r="V861" s="667"/>
      <c r="W861" s="667"/>
      <c r="X861" s="62"/>
      <c r="Y861" s="78" t="s">
        <v>2154</v>
      </c>
    </row>
    <row r="862" spans="1:25" x14ac:dyDescent="0.2">
      <c r="A862" s="47" t="s">
        <v>162</v>
      </c>
      <c r="B862" s="47"/>
      <c r="C862" s="47"/>
      <c r="D862" s="47" t="s">
        <v>153</v>
      </c>
      <c r="E862" s="47"/>
      <c r="F862" s="47"/>
      <c r="G862" s="47"/>
      <c r="H862" s="47"/>
      <c r="I862" s="666"/>
      <c r="J862" s="666"/>
      <c r="K862" s="666"/>
      <c r="L862" s="666"/>
      <c r="M862" s="666"/>
      <c r="N862" s="666"/>
      <c r="O862" s="666"/>
      <c r="P862" s="666"/>
      <c r="Q862" s="666"/>
      <c r="R862" s="666"/>
      <c r="S862" s="666"/>
      <c r="T862" s="666"/>
      <c r="U862" s="666"/>
      <c r="V862" s="666"/>
      <c r="W862" s="666"/>
      <c r="X862" s="60"/>
      <c r="Y862" s="75" t="s">
        <v>82</v>
      </c>
    </row>
    <row r="863" spans="1:25" x14ac:dyDescent="0.2">
      <c r="A863" s="76" t="s">
        <v>162</v>
      </c>
      <c r="B863" s="76"/>
      <c r="C863" s="76"/>
      <c r="D863" s="64" t="s">
        <v>153</v>
      </c>
      <c r="E863" s="64"/>
      <c r="F863" s="64"/>
      <c r="G863" s="64" t="s">
        <v>154</v>
      </c>
      <c r="H863" s="64"/>
      <c r="I863" s="674"/>
      <c r="J863" s="674"/>
      <c r="K863" s="674"/>
      <c r="L863" s="674"/>
      <c r="M863" s="674"/>
      <c r="N863" s="674"/>
      <c r="O863" s="674"/>
      <c r="P863" s="674"/>
      <c r="Q863" s="674"/>
      <c r="R863" s="674"/>
      <c r="S863" s="674"/>
      <c r="T863" s="674"/>
      <c r="U863" s="674"/>
      <c r="V863" s="674"/>
      <c r="W863" s="674"/>
      <c r="X863" s="65"/>
      <c r="Y863" s="77" t="s">
        <v>82</v>
      </c>
    </row>
    <row r="864" spans="1:25" x14ac:dyDescent="0.2">
      <c r="A864" s="47" t="s">
        <v>162</v>
      </c>
      <c r="B864" s="47"/>
      <c r="C864" s="47"/>
      <c r="D864" s="47" t="s">
        <v>155</v>
      </c>
      <c r="E864" s="47"/>
      <c r="F864" s="47"/>
      <c r="G864" s="47"/>
      <c r="H864" s="47"/>
      <c r="I864" s="666"/>
      <c r="J864" s="666"/>
      <c r="K864" s="666"/>
      <c r="L864" s="666"/>
      <c r="M864" s="666"/>
      <c r="N864" s="666"/>
      <c r="O864" s="666"/>
      <c r="P864" s="666"/>
      <c r="Q864" s="666"/>
      <c r="R864" s="666"/>
      <c r="S864" s="666">
        <v>313630.14</v>
      </c>
      <c r="T864" s="666"/>
      <c r="U864" s="666"/>
      <c r="V864" s="666"/>
      <c r="W864" s="666"/>
      <c r="X864" s="60"/>
      <c r="Y864" s="75" t="s">
        <v>2155</v>
      </c>
    </row>
    <row r="865" spans="1:25" x14ac:dyDescent="0.2">
      <c r="A865" s="47" t="s">
        <v>162</v>
      </c>
      <c r="B865" s="47"/>
      <c r="C865" s="47"/>
      <c r="D865" s="47" t="s">
        <v>155</v>
      </c>
      <c r="E865" s="47"/>
      <c r="F865" s="47"/>
      <c r="G865" s="47"/>
      <c r="H865" s="47"/>
      <c r="I865" s="666"/>
      <c r="J865" s="666"/>
      <c r="K865" s="666"/>
      <c r="L865" s="666"/>
      <c r="M865" s="666"/>
      <c r="N865" s="666"/>
      <c r="O865" s="666"/>
      <c r="P865" s="666"/>
      <c r="Q865" s="666"/>
      <c r="R865" s="666"/>
      <c r="S865" s="666">
        <v>392037.67</v>
      </c>
      <c r="T865" s="666"/>
      <c r="U865" s="666"/>
      <c r="V865" s="666"/>
      <c r="W865" s="666"/>
      <c r="X865" s="60"/>
      <c r="Y865" s="75" t="s">
        <v>2156</v>
      </c>
    </row>
    <row r="866" spans="1:25" x14ac:dyDescent="0.2">
      <c r="A866" s="47" t="s">
        <v>162</v>
      </c>
      <c r="B866" s="47"/>
      <c r="C866" s="47"/>
      <c r="D866" s="47" t="s">
        <v>155</v>
      </c>
      <c r="E866" s="47"/>
      <c r="F866" s="47"/>
      <c r="G866" s="47"/>
      <c r="H866" s="47"/>
      <c r="I866" s="666"/>
      <c r="J866" s="666"/>
      <c r="K866" s="666"/>
      <c r="L866" s="666"/>
      <c r="M866" s="666"/>
      <c r="N866" s="666"/>
      <c r="O866" s="666"/>
      <c r="P866" s="666"/>
      <c r="Q866" s="666"/>
      <c r="R866" s="666"/>
      <c r="S866" s="666">
        <v>22122.45</v>
      </c>
      <c r="T866" s="666"/>
      <c r="U866" s="666"/>
      <c r="V866" s="666"/>
      <c r="W866" s="666"/>
      <c r="X866" s="60"/>
      <c r="Y866" s="75" t="s">
        <v>2157</v>
      </c>
    </row>
    <row r="867" spans="1:25" x14ac:dyDescent="0.2">
      <c r="A867" s="47" t="s">
        <v>162</v>
      </c>
      <c r="B867" s="47"/>
      <c r="C867" s="47"/>
      <c r="D867" s="47" t="s">
        <v>155</v>
      </c>
      <c r="E867" s="47"/>
      <c r="F867" s="47"/>
      <c r="G867" s="47"/>
      <c r="H867" s="47"/>
      <c r="I867" s="666"/>
      <c r="J867" s="666"/>
      <c r="K867" s="666"/>
      <c r="L867" s="666"/>
      <c r="M867" s="666"/>
      <c r="N867" s="666"/>
      <c r="O867" s="666"/>
      <c r="P867" s="666"/>
      <c r="Q867" s="666"/>
      <c r="R867" s="666"/>
      <c r="S867" s="666">
        <v>125360.55</v>
      </c>
      <c r="T867" s="666"/>
      <c r="U867" s="666"/>
      <c r="V867" s="666"/>
      <c r="W867" s="666"/>
      <c r="X867" s="60"/>
      <c r="Y867" s="75" t="s">
        <v>1264</v>
      </c>
    </row>
    <row r="868" spans="1:25" x14ac:dyDescent="0.2">
      <c r="A868" s="47" t="s">
        <v>162</v>
      </c>
      <c r="B868" s="47"/>
      <c r="C868" s="47"/>
      <c r="D868" s="47" t="s">
        <v>155</v>
      </c>
      <c r="E868" s="47"/>
      <c r="F868" s="47"/>
      <c r="G868" s="47"/>
      <c r="H868" s="47"/>
      <c r="I868" s="666"/>
      <c r="J868" s="666"/>
      <c r="K868" s="666"/>
      <c r="L868" s="666"/>
      <c r="M868" s="666"/>
      <c r="N868" s="666"/>
      <c r="O868" s="666"/>
      <c r="P868" s="666"/>
      <c r="Q868" s="666"/>
      <c r="R868" s="666"/>
      <c r="S868" s="666">
        <v>5212935.05</v>
      </c>
      <c r="T868" s="666"/>
      <c r="U868" s="666"/>
      <c r="V868" s="666"/>
      <c r="W868" s="666"/>
      <c r="X868" s="60"/>
      <c r="Y868" s="75" t="s">
        <v>86</v>
      </c>
    </row>
    <row r="869" spans="1:25" x14ac:dyDescent="0.2">
      <c r="A869" s="47" t="s">
        <v>162</v>
      </c>
      <c r="B869" s="47"/>
      <c r="C869" s="47"/>
      <c r="D869" s="47" t="s">
        <v>155</v>
      </c>
      <c r="E869" s="47"/>
      <c r="F869" s="47"/>
      <c r="G869" s="47"/>
      <c r="H869" s="47"/>
      <c r="I869" s="666"/>
      <c r="J869" s="666"/>
      <c r="K869" s="666"/>
      <c r="L869" s="666"/>
      <c r="M869" s="666"/>
      <c r="N869" s="666"/>
      <c r="O869" s="666"/>
      <c r="P869" s="666"/>
      <c r="Q869" s="666"/>
      <c r="R869" s="666"/>
      <c r="S869" s="666">
        <v>17193834.949999999</v>
      </c>
      <c r="T869" s="666"/>
      <c r="U869" s="666"/>
      <c r="V869" s="666"/>
      <c r="W869" s="666"/>
      <c r="X869" s="60"/>
      <c r="Y869" s="75" t="s">
        <v>86</v>
      </c>
    </row>
    <row r="870" spans="1:25" x14ac:dyDescent="0.2">
      <c r="A870" s="76" t="s">
        <v>162</v>
      </c>
      <c r="B870" s="76"/>
      <c r="C870" s="76"/>
      <c r="D870" s="64" t="s">
        <v>155</v>
      </c>
      <c r="E870" s="64"/>
      <c r="F870" s="64"/>
      <c r="G870" s="64" t="s">
        <v>156</v>
      </c>
      <c r="H870" s="64"/>
      <c r="I870" s="674"/>
      <c r="J870" s="674"/>
      <c r="K870" s="674"/>
      <c r="L870" s="674"/>
      <c r="M870" s="674"/>
      <c r="N870" s="674"/>
      <c r="O870" s="674"/>
      <c r="P870" s="674"/>
      <c r="Q870" s="674"/>
      <c r="R870" s="674"/>
      <c r="S870" s="674">
        <v>23259920.809999999</v>
      </c>
      <c r="T870" s="674"/>
      <c r="U870" s="674"/>
      <c r="V870" s="674"/>
      <c r="W870" s="674"/>
      <c r="X870" s="65"/>
      <c r="Y870" s="77" t="s">
        <v>2158</v>
      </c>
    </row>
    <row r="871" spans="1:25" x14ac:dyDescent="0.2">
      <c r="A871" s="47" t="s">
        <v>162</v>
      </c>
      <c r="B871" s="47"/>
      <c r="C871" s="47"/>
      <c r="D871" s="47" t="s">
        <v>158</v>
      </c>
      <c r="E871" s="47"/>
      <c r="F871" s="47"/>
      <c r="G871" s="47"/>
      <c r="H871" s="47"/>
      <c r="I871" s="666"/>
      <c r="J871" s="666"/>
      <c r="K871" s="666"/>
      <c r="L871" s="666"/>
      <c r="M871" s="666"/>
      <c r="N871" s="666"/>
      <c r="O871" s="666"/>
      <c r="P871" s="666"/>
      <c r="Q871" s="666"/>
      <c r="R871" s="666"/>
      <c r="S871" s="666">
        <v>470023.95</v>
      </c>
      <c r="T871" s="666"/>
      <c r="U871" s="666"/>
      <c r="V871" s="666"/>
      <c r="W871" s="666"/>
      <c r="X871" s="60"/>
      <c r="Y871" s="75" t="s">
        <v>1706</v>
      </c>
    </row>
    <row r="872" spans="1:25" x14ac:dyDescent="0.2">
      <c r="A872" s="47" t="s">
        <v>162</v>
      </c>
      <c r="B872" s="47"/>
      <c r="C872" s="47"/>
      <c r="D872" s="47" t="s">
        <v>158</v>
      </c>
      <c r="E872" s="47"/>
      <c r="F872" s="47"/>
      <c r="G872" s="47"/>
      <c r="H872" s="47"/>
      <c r="I872" s="666"/>
      <c r="J872" s="666"/>
      <c r="K872" s="666"/>
      <c r="L872" s="666"/>
      <c r="M872" s="666"/>
      <c r="N872" s="666"/>
      <c r="O872" s="666"/>
      <c r="P872" s="666"/>
      <c r="Q872" s="666"/>
      <c r="R872" s="666"/>
      <c r="S872" s="666">
        <v>587529.94999999995</v>
      </c>
      <c r="T872" s="666"/>
      <c r="U872" s="666"/>
      <c r="V872" s="666"/>
      <c r="W872" s="666"/>
      <c r="X872" s="60"/>
      <c r="Y872" s="75" t="s">
        <v>1706</v>
      </c>
    </row>
    <row r="873" spans="1:25" x14ac:dyDescent="0.2">
      <c r="A873" s="76" t="s">
        <v>162</v>
      </c>
      <c r="B873" s="76"/>
      <c r="C873" s="76"/>
      <c r="D873" s="64" t="s">
        <v>158</v>
      </c>
      <c r="E873" s="64"/>
      <c r="F873" s="64"/>
      <c r="G873" s="64" t="s">
        <v>159</v>
      </c>
      <c r="H873" s="64"/>
      <c r="I873" s="674"/>
      <c r="J873" s="674"/>
      <c r="K873" s="674"/>
      <c r="L873" s="674"/>
      <c r="M873" s="674"/>
      <c r="N873" s="674"/>
      <c r="O873" s="674"/>
      <c r="P873" s="674"/>
      <c r="Q873" s="674"/>
      <c r="R873" s="674"/>
      <c r="S873" s="674">
        <v>1057553.8999999999</v>
      </c>
      <c r="T873" s="674"/>
      <c r="U873" s="674"/>
      <c r="V873" s="674"/>
      <c r="W873" s="674"/>
      <c r="X873" s="65"/>
      <c r="Y873" s="77" t="s">
        <v>1706</v>
      </c>
    </row>
    <row r="874" spans="1:25" x14ac:dyDescent="0.2">
      <c r="A874" s="61" t="s">
        <v>162</v>
      </c>
      <c r="B874" s="61"/>
      <c r="C874" s="61"/>
      <c r="D874" s="61" t="s">
        <v>164</v>
      </c>
      <c r="E874" s="61"/>
      <c r="F874" s="61"/>
      <c r="G874" s="61"/>
      <c r="H874" s="61"/>
      <c r="I874" s="667"/>
      <c r="J874" s="667"/>
      <c r="K874" s="667"/>
      <c r="L874" s="667"/>
      <c r="M874" s="667"/>
      <c r="N874" s="667"/>
      <c r="O874" s="667"/>
      <c r="P874" s="667"/>
      <c r="Q874" s="667"/>
      <c r="R874" s="667"/>
      <c r="S874" s="667">
        <v>24317474.710000001</v>
      </c>
      <c r="T874" s="667"/>
      <c r="U874" s="667"/>
      <c r="V874" s="667"/>
      <c r="W874" s="667"/>
      <c r="X874" s="62"/>
      <c r="Y874" s="78" t="s">
        <v>2159</v>
      </c>
    </row>
    <row r="875" spans="1:25" x14ac:dyDescent="0.2">
      <c r="A875" s="47" t="s">
        <v>168</v>
      </c>
      <c r="B875" s="47"/>
      <c r="C875" s="47"/>
      <c r="D875" s="47" t="s">
        <v>129</v>
      </c>
      <c r="E875" s="47"/>
      <c r="F875" s="47"/>
      <c r="G875" s="47"/>
      <c r="H875" s="47"/>
      <c r="I875" s="666"/>
      <c r="J875" s="666"/>
      <c r="K875" s="666"/>
      <c r="L875" s="666"/>
      <c r="M875" s="666"/>
      <c r="N875" s="666"/>
      <c r="O875" s="666"/>
      <c r="P875" s="666"/>
      <c r="Q875" s="666"/>
      <c r="R875" s="666"/>
      <c r="S875" s="666"/>
      <c r="T875" s="666"/>
      <c r="U875" s="666"/>
      <c r="V875" s="666"/>
      <c r="W875" s="666"/>
      <c r="X875" s="60"/>
      <c r="Y875" s="75" t="s">
        <v>143</v>
      </c>
    </row>
    <row r="876" spans="1:25" x14ac:dyDescent="0.2">
      <c r="A876" s="47" t="s">
        <v>168</v>
      </c>
      <c r="B876" s="47"/>
      <c r="C876" s="47"/>
      <c r="D876" s="47" t="s">
        <v>129</v>
      </c>
      <c r="E876" s="47"/>
      <c r="F876" s="47"/>
      <c r="G876" s="47"/>
      <c r="H876" s="47"/>
      <c r="I876" s="666"/>
      <c r="J876" s="666"/>
      <c r="K876" s="666"/>
      <c r="L876" s="666"/>
      <c r="M876" s="666"/>
      <c r="N876" s="666"/>
      <c r="O876" s="666"/>
      <c r="P876" s="666"/>
      <c r="Q876" s="666"/>
      <c r="R876" s="666"/>
      <c r="S876" s="666"/>
      <c r="T876" s="666"/>
      <c r="U876" s="666"/>
      <c r="V876" s="666"/>
      <c r="W876" s="666"/>
      <c r="X876" s="60"/>
      <c r="Y876" s="75" t="s">
        <v>143</v>
      </c>
    </row>
    <row r="877" spans="1:25" x14ac:dyDescent="0.2">
      <c r="A877" s="76" t="s">
        <v>168</v>
      </c>
      <c r="B877" s="76"/>
      <c r="C877" s="76"/>
      <c r="D877" s="64" t="s">
        <v>129</v>
      </c>
      <c r="E877" s="64"/>
      <c r="F877" s="64"/>
      <c r="G877" s="64" t="s">
        <v>130</v>
      </c>
      <c r="H877" s="64"/>
      <c r="I877" s="674"/>
      <c r="J877" s="674"/>
      <c r="K877" s="674"/>
      <c r="L877" s="674"/>
      <c r="M877" s="674"/>
      <c r="N877" s="674"/>
      <c r="O877" s="674"/>
      <c r="P877" s="674"/>
      <c r="Q877" s="674"/>
      <c r="R877" s="674"/>
      <c r="S877" s="674"/>
      <c r="T877" s="674"/>
      <c r="U877" s="674"/>
      <c r="V877" s="674"/>
      <c r="W877" s="674"/>
      <c r="X877" s="65"/>
      <c r="Y877" s="77" t="s">
        <v>143</v>
      </c>
    </row>
    <row r="878" spans="1:25" x14ac:dyDescent="0.2">
      <c r="A878" s="47" t="s">
        <v>168</v>
      </c>
      <c r="B878" s="47"/>
      <c r="C878" s="47"/>
      <c r="D878" s="47" t="s">
        <v>131</v>
      </c>
      <c r="E878" s="47"/>
      <c r="F878" s="47"/>
      <c r="G878" s="47"/>
      <c r="H878" s="47"/>
      <c r="I878" s="666"/>
      <c r="J878" s="666"/>
      <c r="K878" s="666"/>
      <c r="L878" s="666"/>
      <c r="M878" s="666"/>
      <c r="N878" s="666"/>
      <c r="O878" s="666"/>
      <c r="P878" s="666"/>
      <c r="Q878" s="666"/>
      <c r="R878" s="666"/>
      <c r="S878" s="666">
        <v>6700.5</v>
      </c>
      <c r="T878" s="666"/>
      <c r="U878" s="666"/>
      <c r="V878" s="666"/>
      <c r="W878" s="666"/>
      <c r="X878" s="60"/>
      <c r="Y878" s="75" t="s">
        <v>2160</v>
      </c>
    </row>
    <row r="879" spans="1:25" x14ac:dyDescent="0.2">
      <c r="A879" s="47" t="s">
        <v>168</v>
      </c>
      <c r="B879" s="47"/>
      <c r="C879" s="47"/>
      <c r="D879" s="47" t="s">
        <v>131</v>
      </c>
      <c r="E879" s="47"/>
      <c r="F879" s="47"/>
      <c r="G879" s="47"/>
      <c r="H879" s="47"/>
      <c r="I879" s="666"/>
      <c r="J879" s="666"/>
      <c r="K879" s="666"/>
      <c r="L879" s="666"/>
      <c r="M879" s="666"/>
      <c r="N879" s="666"/>
      <c r="O879" s="666"/>
      <c r="P879" s="666"/>
      <c r="Q879" s="666"/>
      <c r="R879" s="666"/>
      <c r="S879" s="666">
        <v>7445</v>
      </c>
      <c r="T879" s="666"/>
      <c r="U879" s="666"/>
      <c r="V879" s="666"/>
      <c r="W879" s="666"/>
      <c r="X879" s="60"/>
      <c r="Y879" s="75" t="s">
        <v>2161</v>
      </c>
    </row>
    <row r="880" spans="1:25" x14ac:dyDescent="0.2">
      <c r="A880" s="76" t="s">
        <v>168</v>
      </c>
      <c r="B880" s="76"/>
      <c r="C880" s="76"/>
      <c r="D880" s="64" t="s">
        <v>131</v>
      </c>
      <c r="E880" s="64"/>
      <c r="F880" s="64"/>
      <c r="G880" s="64" t="s">
        <v>132</v>
      </c>
      <c r="H880" s="64"/>
      <c r="I880" s="674"/>
      <c r="J880" s="674"/>
      <c r="K880" s="674"/>
      <c r="L880" s="674"/>
      <c r="M880" s="674"/>
      <c r="N880" s="674"/>
      <c r="O880" s="674"/>
      <c r="P880" s="674"/>
      <c r="Q880" s="674"/>
      <c r="R880" s="674"/>
      <c r="S880" s="674">
        <v>14145.5</v>
      </c>
      <c r="T880" s="674"/>
      <c r="U880" s="674"/>
      <c r="V880" s="674"/>
      <c r="W880" s="674"/>
      <c r="X880" s="65"/>
      <c r="Y880" s="77" t="s">
        <v>1322</v>
      </c>
    </row>
    <row r="881" spans="1:25" x14ac:dyDescent="0.2">
      <c r="A881" s="61" t="s">
        <v>168</v>
      </c>
      <c r="B881" s="61"/>
      <c r="C881" s="61"/>
      <c r="D881" s="61" t="s">
        <v>172</v>
      </c>
      <c r="E881" s="61"/>
      <c r="F881" s="61"/>
      <c r="G881" s="61"/>
      <c r="H881" s="61"/>
      <c r="I881" s="667"/>
      <c r="J881" s="667"/>
      <c r="K881" s="667"/>
      <c r="L881" s="667"/>
      <c r="M881" s="667"/>
      <c r="N881" s="667"/>
      <c r="O881" s="667"/>
      <c r="P881" s="667"/>
      <c r="Q881" s="667"/>
      <c r="R881" s="667"/>
      <c r="S881" s="667">
        <v>14145.5</v>
      </c>
      <c r="T881" s="667"/>
      <c r="U881" s="667"/>
      <c r="V881" s="667"/>
      <c r="W881" s="667"/>
      <c r="X881" s="62"/>
      <c r="Y881" s="78" t="s">
        <v>2162</v>
      </c>
    </row>
    <row r="882" spans="1:25" x14ac:dyDescent="0.2">
      <c r="A882" s="47" t="s">
        <v>206</v>
      </c>
      <c r="B882" s="47"/>
      <c r="C882" s="47"/>
      <c r="D882" s="47" t="s">
        <v>155</v>
      </c>
      <c r="E882" s="47"/>
      <c r="F882" s="47"/>
      <c r="G882" s="47"/>
      <c r="H882" s="47"/>
      <c r="I882" s="666"/>
      <c r="J882" s="666"/>
      <c r="K882" s="666"/>
      <c r="L882" s="666"/>
      <c r="M882" s="666"/>
      <c r="N882" s="666"/>
      <c r="O882" s="666"/>
      <c r="P882" s="666"/>
      <c r="Q882" s="666"/>
      <c r="R882" s="666"/>
      <c r="S882" s="666">
        <v>4262864</v>
      </c>
      <c r="T882" s="666"/>
      <c r="U882" s="666"/>
      <c r="V882" s="666"/>
      <c r="W882" s="666"/>
      <c r="X882" s="60"/>
      <c r="Y882" s="75" t="s">
        <v>2163</v>
      </c>
    </row>
    <row r="883" spans="1:25" x14ac:dyDescent="0.2">
      <c r="A883" s="47" t="s">
        <v>206</v>
      </c>
      <c r="B883" s="47"/>
      <c r="C883" s="47"/>
      <c r="D883" s="47" t="s">
        <v>155</v>
      </c>
      <c r="E883" s="47"/>
      <c r="F883" s="47"/>
      <c r="G883" s="47"/>
      <c r="H883" s="47"/>
      <c r="I883" s="666"/>
      <c r="J883" s="666"/>
      <c r="K883" s="666"/>
      <c r="L883" s="666"/>
      <c r="M883" s="666"/>
      <c r="N883" s="666"/>
      <c r="O883" s="666"/>
      <c r="P883" s="666"/>
      <c r="Q883" s="666"/>
      <c r="R883" s="666"/>
      <c r="S883" s="666">
        <v>4650340</v>
      </c>
      <c r="T883" s="666"/>
      <c r="U883" s="666"/>
      <c r="V883" s="666"/>
      <c r="W883" s="666"/>
      <c r="X883" s="60"/>
      <c r="Y883" s="75" t="s">
        <v>2164</v>
      </c>
    </row>
    <row r="884" spans="1:25" x14ac:dyDescent="0.2">
      <c r="A884" s="76" t="s">
        <v>206</v>
      </c>
      <c r="B884" s="76"/>
      <c r="C884" s="76"/>
      <c r="D884" s="64" t="s">
        <v>155</v>
      </c>
      <c r="E884" s="64"/>
      <c r="F884" s="64"/>
      <c r="G884" s="64" t="s">
        <v>156</v>
      </c>
      <c r="H884" s="64"/>
      <c r="I884" s="674"/>
      <c r="J884" s="674"/>
      <c r="K884" s="674"/>
      <c r="L884" s="674"/>
      <c r="M884" s="674"/>
      <c r="N884" s="674"/>
      <c r="O884" s="674"/>
      <c r="P884" s="674"/>
      <c r="Q884" s="674"/>
      <c r="R884" s="674"/>
      <c r="S884" s="674">
        <v>8913204</v>
      </c>
      <c r="T884" s="674"/>
      <c r="U884" s="674"/>
      <c r="V884" s="674"/>
      <c r="W884" s="674"/>
      <c r="X884" s="65"/>
      <c r="Y884" s="77" t="s">
        <v>1801</v>
      </c>
    </row>
    <row r="885" spans="1:25" x14ac:dyDescent="0.2">
      <c r="A885" s="61" t="s">
        <v>206</v>
      </c>
      <c r="B885" s="61"/>
      <c r="C885" s="61"/>
      <c r="D885" s="61" t="s">
        <v>207</v>
      </c>
      <c r="E885" s="61"/>
      <c r="F885" s="61"/>
      <c r="G885" s="61"/>
      <c r="H885" s="61"/>
      <c r="I885" s="667"/>
      <c r="J885" s="667"/>
      <c r="K885" s="667"/>
      <c r="L885" s="667"/>
      <c r="M885" s="667"/>
      <c r="N885" s="667"/>
      <c r="O885" s="667"/>
      <c r="P885" s="667"/>
      <c r="Q885" s="667"/>
      <c r="R885" s="667"/>
      <c r="S885" s="667">
        <v>8913204</v>
      </c>
      <c r="T885" s="667"/>
      <c r="U885" s="667"/>
      <c r="V885" s="667"/>
      <c r="W885" s="667"/>
      <c r="X885" s="62"/>
      <c r="Y885" s="78" t="s">
        <v>1801</v>
      </c>
    </row>
    <row r="886" spans="1:25" x14ac:dyDescent="0.2">
      <c r="A886" s="47" t="s">
        <v>231</v>
      </c>
      <c r="B886" s="47"/>
      <c r="C886" s="47"/>
      <c r="D886" s="47" t="s">
        <v>160</v>
      </c>
      <c r="E886" s="47"/>
      <c r="F886" s="47"/>
      <c r="G886" s="47"/>
      <c r="H886" s="47"/>
      <c r="I886" s="666"/>
      <c r="J886" s="666"/>
      <c r="K886" s="666"/>
      <c r="L886" s="666"/>
      <c r="M886" s="666"/>
      <c r="N886" s="666"/>
      <c r="O886" s="666"/>
      <c r="P886" s="666"/>
      <c r="Q886" s="666"/>
      <c r="R886" s="666"/>
      <c r="S886" s="666"/>
      <c r="T886" s="666"/>
      <c r="U886" s="666"/>
      <c r="V886" s="666"/>
      <c r="W886" s="666"/>
      <c r="X886" s="60"/>
      <c r="Y886" s="75" t="s">
        <v>82</v>
      </c>
    </row>
    <row r="887" spans="1:25" x14ac:dyDescent="0.2">
      <c r="A887" s="76" t="s">
        <v>231</v>
      </c>
      <c r="B887" s="76"/>
      <c r="C887" s="76"/>
      <c r="D887" s="64" t="s">
        <v>160</v>
      </c>
      <c r="E887" s="64"/>
      <c r="F887" s="64"/>
      <c r="G887" s="64" t="s">
        <v>1696</v>
      </c>
      <c r="H887" s="64"/>
      <c r="I887" s="674"/>
      <c r="J887" s="674"/>
      <c r="K887" s="674"/>
      <c r="L887" s="674"/>
      <c r="M887" s="674"/>
      <c r="N887" s="674"/>
      <c r="O887" s="674"/>
      <c r="P887" s="674"/>
      <c r="Q887" s="674"/>
      <c r="R887" s="674"/>
      <c r="S887" s="674"/>
      <c r="T887" s="674"/>
      <c r="U887" s="674"/>
      <c r="V887" s="674"/>
      <c r="W887" s="674"/>
      <c r="X887" s="65"/>
      <c r="Y887" s="77" t="s">
        <v>82</v>
      </c>
    </row>
    <row r="888" spans="1:25" x14ac:dyDescent="0.2">
      <c r="A888" s="61" t="s">
        <v>231</v>
      </c>
      <c r="B888" s="61"/>
      <c r="C888" s="61"/>
      <c r="D888" s="61" t="s">
        <v>236</v>
      </c>
      <c r="E888" s="61"/>
      <c r="F888" s="61"/>
      <c r="G888" s="61"/>
      <c r="H888" s="61"/>
      <c r="I888" s="667"/>
      <c r="J888" s="667"/>
      <c r="K888" s="667"/>
      <c r="L888" s="667"/>
      <c r="M888" s="667"/>
      <c r="N888" s="667"/>
      <c r="O888" s="667"/>
      <c r="P888" s="667"/>
      <c r="Q888" s="667"/>
      <c r="R888" s="667"/>
      <c r="S888" s="667"/>
      <c r="T888" s="667"/>
      <c r="U888" s="667"/>
      <c r="V888" s="667"/>
      <c r="W888" s="667"/>
      <c r="X888" s="62"/>
      <c r="Y888" s="78" t="s">
        <v>82</v>
      </c>
    </row>
    <row r="889" spans="1:25" x14ac:dyDescent="0.2">
      <c r="A889" s="47" t="s">
        <v>110</v>
      </c>
      <c r="B889" s="47"/>
      <c r="C889" s="47"/>
      <c r="D889" s="47" t="s">
        <v>296</v>
      </c>
      <c r="E889" s="47"/>
      <c r="F889" s="47"/>
      <c r="G889" s="47"/>
      <c r="H889" s="47"/>
      <c r="I889" s="666"/>
      <c r="J889" s="666"/>
      <c r="K889" s="666"/>
      <c r="L889" s="666"/>
      <c r="M889" s="666"/>
      <c r="N889" s="666"/>
      <c r="O889" s="666"/>
      <c r="P889" s="666"/>
      <c r="Q889" s="666"/>
      <c r="R889" s="666"/>
      <c r="S889" s="666">
        <v>260525.25</v>
      </c>
      <c r="T889" s="666"/>
      <c r="U889" s="666"/>
      <c r="V889" s="666"/>
      <c r="W889" s="666"/>
      <c r="X889" s="60"/>
      <c r="Y889" s="75" t="s">
        <v>2165</v>
      </c>
    </row>
    <row r="890" spans="1:25" x14ac:dyDescent="0.2">
      <c r="A890" s="47" t="s">
        <v>110</v>
      </c>
      <c r="B890" s="47"/>
      <c r="C890" s="47"/>
      <c r="D890" s="47" t="s">
        <v>296</v>
      </c>
      <c r="E890" s="47"/>
      <c r="F890" s="47"/>
      <c r="G890" s="47"/>
      <c r="H890" s="47"/>
      <c r="I890" s="666"/>
      <c r="J890" s="666"/>
      <c r="K890" s="666"/>
      <c r="L890" s="666"/>
      <c r="M890" s="666"/>
      <c r="N890" s="666"/>
      <c r="O890" s="666"/>
      <c r="P890" s="666"/>
      <c r="Q890" s="666"/>
      <c r="R890" s="666"/>
      <c r="S890" s="666">
        <v>289472.5</v>
      </c>
      <c r="T890" s="666"/>
      <c r="U890" s="666"/>
      <c r="V890" s="666"/>
      <c r="W890" s="666"/>
      <c r="X890" s="60"/>
      <c r="Y890" s="75" t="s">
        <v>1331</v>
      </c>
    </row>
    <row r="891" spans="1:25" x14ac:dyDescent="0.2">
      <c r="A891" s="76" t="s">
        <v>110</v>
      </c>
      <c r="B891" s="76"/>
      <c r="C891" s="76"/>
      <c r="D891" s="64" t="s">
        <v>296</v>
      </c>
      <c r="E891" s="64"/>
      <c r="F891" s="64"/>
      <c r="G891" s="64" t="s">
        <v>297</v>
      </c>
      <c r="H891" s="64"/>
      <c r="I891" s="674"/>
      <c r="J891" s="674"/>
      <c r="K891" s="674"/>
      <c r="L891" s="674"/>
      <c r="M891" s="674"/>
      <c r="N891" s="674"/>
      <c r="O891" s="674"/>
      <c r="P891" s="674"/>
      <c r="Q891" s="674"/>
      <c r="R891" s="674"/>
      <c r="S891" s="674">
        <v>549997.75</v>
      </c>
      <c r="T891" s="674"/>
      <c r="U891" s="674"/>
      <c r="V891" s="674"/>
      <c r="W891" s="674"/>
      <c r="X891" s="65"/>
      <c r="Y891" s="77" t="s">
        <v>2165</v>
      </c>
    </row>
    <row r="892" spans="1:25" x14ac:dyDescent="0.2">
      <c r="A892" s="61" t="s">
        <v>110</v>
      </c>
      <c r="B892" s="61"/>
      <c r="C892" s="61"/>
      <c r="D892" s="61" t="s">
        <v>112</v>
      </c>
      <c r="E892" s="61"/>
      <c r="F892" s="61"/>
      <c r="G892" s="61"/>
      <c r="H892" s="61"/>
      <c r="I892" s="667"/>
      <c r="J892" s="667"/>
      <c r="K892" s="667"/>
      <c r="L892" s="667"/>
      <c r="M892" s="667"/>
      <c r="N892" s="667"/>
      <c r="O892" s="667"/>
      <c r="P892" s="667"/>
      <c r="Q892" s="667"/>
      <c r="R892" s="667"/>
      <c r="S892" s="667">
        <v>549997.75</v>
      </c>
      <c r="T892" s="667"/>
      <c r="U892" s="667"/>
      <c r="V892" s="667"/>
      <c r="W892" s="667"/>
      <c r="X892" s="62"/>
      <c r="Y892" s="78" t="s">
        <v>2165</v>
      </c>
    </row>
    <row r="893" spans="1:25" ht="13.5" x14ac:dyDescent="0.2">
      <c r="A893" s="425" t="s">
        <v>427</v>
      </c>
      <c r="B893" s="425"/>
      <c r="C893" s="425"/>
      <c r="D893" s="425"/>
      <c r="E893" s="425"/>
      <c r="F893" s="425"/>
      <c r="G893" s="425"/>
      <c r="H893" s="425"/>
      <c r="I893" s="676"/>
      <c r="J893" s="676"/>
      <c r="K893" s="676"/>
      <c r="L893" s="676"/>
      <c r="M893" s="676"/>
      <c r="N893" s="676"/>
      <c r="O893" s="676"/>
      <c r="P893" s="676"/>
      <c r="Q893" s="676"/>
      <c r="R893" s="676"/>
      <c r="S893" s="676">
        <v>35505510.960000001</v>
      </c>
      <c r="T893" s="676"/>
      <c r="U893" s="676"/>
      <c r="V893" s="676"/>
      <c r="W893" s="676"/>
      <c r="X893" s="413"/>
      <c r="Y893" s="426" t="s">
        <v>2046</v>
      </c>
    </row>
    <row r="894" spans="1:25" x14ac:dyDescent="0.2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</row>
    <row r="895" spans="1:25" x14ac:dyDescent="0.2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</row>
  </sheetData>
  <mergeCells count="2237">
    <mergeCell ref="I892:N892"/>
    <mergeCell ref="O892:R892"/>
    <mergeCell ref="S892:W892"/>
    <mergeCell ref="I893:N893"/>
    <mergeCell ref="O893:R893"/>
    <mergeCell ref="S893:W893"/>
    <mergeCell ref="I890:N890"/>
    <mergeCell ref="O890:R890"/>
    <mergeCell ref="S890:W890"/>
    <mergeCell ref="I891:N891"/>
    <mergeCell ref="O891:R891"/>
    <mergeCell ref="S891:W891"/>
    <mergeCell ref="I888:N888"/>
    <mergeCell ref="O888:R888"/>
    <mergeCell ref="S888:W888"/>
    <mergeCell ref="I889:N889"/>
    <mergeCell ref="O889:R889"/>
    <mergeCell ref="S889:W889"/>
    <mergeCell ref="I886:N886"/>
    <mergeCell ref="O886:R886"/>
    <mergeCell ref="S886:W886"/>
    <mergeCell ref="I887:N887"/>
    <mergeCell ref="O887:R887"/>
    <mergeCell ref="S887:W887"/>
    <mergeCell ref="I884:N884"/>
    <mergeCell ref="O884:R884"/>
    <mergeCell ref="S884:W884"/>
    <mergeCell ref="I885:N885"/>
    <mergeCell ref="O885:R885"/>
    <mergeCell ref="S885:W885"/>
    <mergeCell ref="I882:N882"/>
    <mergeCell ref="O882:R882"/>
    <mergeCell ref="S882:W882"/>
    <mergeCell ref="I883:N883"/>
    <mergeCell ref="O883:R883"/>
    <mergeCell ref="S883:W883"/>
    <mergeCell ref="I880:N880"/>
    <mergeCell ref="O880:R880"/>
    <mergeCell ref="S880:W880"/>
    <mergeCell ref="I881:N881"/>
    <mergeCell ref="O881:R881"/>
    <mergeCell ref="S881:W881"/>
    <mergeCell ref="I878:N878"/>
    <mergeCell ref="O878:R878"/>
    <mergeCell ref="S878:W878"/>
    <mergeCell ref="I879:N879"/>
    <mergeCell ref="O879:R879"/>
    <mergeCell ref="S879:W879"/>
    <mergeCell ref="I876:N876"/>
    <mergeCell ref="O876:R876"/>
    <mergeCell ref="S876:W876"/>
    <mergeCell ref="I877:N877"/>
    <mergeCell ref="O877:R877"/>
    <mergeCell ref="S877:W877"/>
    <mergeCell ref="I874:N874"/>
    <mergeCell ref="O874:R874"/>
    <mergeCell ref="S874:W874"/>
    <mergeCell ref="I875:N875"/>
    <mergeCell ref="O875:R875"/>
    <mergeCell ref="S875:W875"/>
    <mergeCell ref="I872:N872"/>
    <mergeCell ref="O872:R872"/>
    <mergeCell ref="S872:W872"/>
    <mergeCell ref="I873:N873"/>
    <mergeCell ref="O873:R873"/>
    <mergeCell ref="S873:W873"/>
    <mergeCell ref="I870:N870"/>
    <mergeCell ref="O870:R870"/>
    <mergeCell ref="S870:W870"/>
    <mergeCell ref="I871:N871"/>
    <mergeCell ref="O871:R871"/>
    <mergeCell ref="S871:W871"/>
    <mergeCell ref="I868:N868"/>
    <mergeCell ref="O868:R868"/>
    <mergeCell ref="S868:W868"/>
    <mergeCell ref="I869:N869"/>
    <mergeCell ref="O869:R869"/>
    <mergeCell ref="S869:W869"/>
    <mergeCell ref="I866:N866"/>
    <mergeCell ref="O866:R866"/>
    <mergeCell ref="S866:W866"/>
    <mergeCell ref="I867:N867"/>
    <mergeCell ref="O867:R867"/>
    <mergeCell ref="S867:W867"/>
    <mergeCell ref="I864:N864"/>
    <mergeCell ref="O864:R864"/>
    <mergeCell ref="S864:W864"/>
    <mergeCell ref="I865:N865"/>
    <mergeCell ref="O865:R865"/>
    <mergeCell ref="S865:W865"/>
    <mergeCell ref="I862:N862"/>
    <mergeCell ref="O862:R862"/>
    <mergeCell ref="S862:W862"/>
    <mergeCell ref="I863:N863"/>
    <mergeCell ref="O863:R863"/>
    <mergeCell ref="S863:W863"/>
    <mergeCell ref="I860:N860"/>
    <mergeCell ref="O860:R860"/>
    <mergeCell ref="S860:W860"/>
    <mergeCell ref="I861:N861"/>
    <mergeCell ref="O861:R861"/>
    <mergeCell ref="S861:W861"/>
    <mergeCell ref="I858:N858"/>
    <mergeCell ref="O858:R858"/>
    <mergeCell ref="S858:W858"/>
    <mergeCell ref="I859:N859"/>
    <mergeCell ref="O859:R859"/>
    <mergeCell ref="S859:W859"/>
    <mergeCell ref="I856:N856"/>
    <mergeCell ref="O856:R856"/>
    <mergeCell ref="S856:W856"/>
    <mergeCell ref="I857:N857"/>
    <mergeCell ref="O857:R857"/>
    <mergeCell ref="S857:W857"/>
    <mergeCell ref="I854:N854"/>
    <mergeCell ref="O854:R854"/>
    <mergeCell ref="S854:W854"/>
    <mergeCell ref="I855:N855"/>
    <mergeCell ref="O855:R855"/>
    <mergeCell ref="S855:W855"/>
    <mergeCell ref="I852:N852"/>
    <mergeCell ref="O852:R852"/>
    <mergeCell ref="S852:W852"/>
    <mergeCell ref="I853:N853"/>
    <mergeCell ref="O853:R853"/>
    <mergeCell ref="S853:W853"/>
    <mergeCell ref="I850:N850"/>
    <mergeCell ref="O850:R850"/>
    <mergeCell ref="S850:W850"/>
    <mergeCell ref="I851:N851"/>
    <mergeCell ref="O851:R851"/>
    <mergeCell ref="S851:W851"/>
    <mergeCell ref="I848:N848"/>
    <mergeCell ref="O848:R848"/>
    <mergeCell ref="S848:W848"/>
    <mergeCell ref="I849:N849"/>
    <mergeCell ref="O849:R849"/>
    <mergeCell ref="S849:W849"/>
    <mergeCell ref="I839:N839"/>
    <mergeCell ref="O839:R839"/>
    <mergeCell ref="S839:W839"/>
    <mergeCell ref="I847:N847"/>
    <mergeCell ref="O847:R847"/>
    <mergeCell ref="S847:W847"/>
    <mergeCell ref="P822:V822"/>
    <mergeCell ref="A827:C827"/>
    <mergeCell ref="P830:V830"/>
    <mergeCell ref="I838:N838"/>
    <mergeCell ref="O838:R838"/>
    <mergeCell ref="S838:W838"/>
    <mergeCell ref="R813:V813"/>
    <mergeCell ref="N814:Q814"/>
    <mergeCell ref="R814:V814"/>
    <mergeCell ref="A819:C819"/>
    <mergeCell ref="I819:L819"/>
    <mergeCell ref="N811:Q811"/>
    <mergeCell ref="N812:Q812"/>
    <mergeCell ref="N813:Q813"/>
    <mergeCell ref="N808:Q808"/>
    <mergeCell ref="N809:Q809"/>
    <mergeCell ref="N810:Q810"/>
    <mergeCell ref="N805:Q805"/>
    <mergeCell ref="N806:Q806"/>
    <mergeCell ref="N807:Q807"/>
    <mergeCell ref="N802:Q802"/>
    <mergeCell ref="R802:V802"/>
    <mergeCell ref="N803:Q803"/>
    <mergeCell ref="N804:Q804"/>
    <mergeCell ref="R804:V804"/>
    <mergeCell ref="N799:Q799"/>
    <mergeCell ref="N800:Q800"/>
    <mergeCell ref="N801:Q801"/>
    <mergeCell ref="N796:Q796"/>
    <mergeCell ref="R796:V796"/>
    <mergeCell ref="N797:Q797"/>
    <mergeCell ref="N798:Q798"/>
    <mergeCell ref="N793:Q793"/>
    <mergeCell ref="R793:V793"/>
    <mergeCell ref="N794:Q794"/>
    <mergeCell ref="N795:Q795"/>
    <mergeCell ref="N790:Q790"/>
    <mergeCell ref="N791:Q791"/>
    <mergeCell ref="N792:Q792"/>
    <mergeCell ref="N787:Q787"/>
    <mergeCell ref="R787:V787"/>
    <mergeCell ref="N788:Q788"/>
    <mergeCell ref="N789:Q789"/>
    <mergeCell ref="R789:V789"/>
    <mergeCell ref="R783:V783"/>
    <mergeCell ref="N784:Q784"/>
    <mergeCell ref="N785:Q785"/>
    <mergeCell ref="N786:Q786"/>
    <mergeCell ref="N781:Q781"/>
    <mergeCell ref="N782:Q782"/>
    <mergeCell ref="N783:Q783"/>
    <mergeCell ref="N778:Q778"/>
    <mergeCell ref="N779:Q779"/>
    <mergeCell ref="R779:V779"/>
    <mergeCell ref="N780:Q780"/>
    <mergeCell ref="N775:Q775"/>
    <mergeCell ref="R775:V775"/>
    <mergeCell ref="N776:Q776"/>
    <mergeCell ref="N777:Q777"/>
    <mergeCell ref="N772:Q772"/>
    <mergeCell ref="N773:Q773"/>
    <mergeCell ref="N774:Q774"/>
    <mergeCell ref="N769:Q769"/>
    <mergeCell ref="N770:Q770"/>
    <mergeCell ref="N771:Q771"/>
    <mergeCell ref="N766:Q766"/>
    <mergeCell ref="N767:Q767"/>
    <mergeCell ref="N768:Q768"/>
    <mergeCell ref="N763:Q763"/>
    <mergeCell ref="N764:Q764"/>
    <mergeCell ref="N765:Q765"/>
    <mergeCell ref="N760:Q760"/>
    <mergeCell ref="N761:Q761"/>
    <mergeCell ref="N762:Q762"/>
    <mergeCell ref="R756:V756"/>
    <mergeCell ref="N757:Q757"/>
    <mergeCell ref="N758:Q758"/>
    <mergeCell ref="N759:Q759"/>
    <mergeCell ref="N754:Q754"/>
    <mergeCell ref="N755:Q755"/>
    <mergeCell ref="N756:Q756"/>
    <mergeCell ref="R750:V750"/>
    <mergeCell ref="N751:Q751"/>
    <mergeCell ref="N752:Q752"/>
    <mergeCell ref="N753:Q753"/>
    <mergeCell ref="N748:Q748"/>
    <mergeCell ref="N749:Q749"/>
    <mergeCell ref="N750:Q750"/>
    <mergeCell ref="N745:Q745"/>
    <mergeCell ref="R745:V745"/>
    <mergeCell ref="N746:Q746"/>
    <mergeCell ref="N747:Q747"/>
    <mergeCell ref="R747:V747"/>
    <mergeCell ref="N742:Q742"/>
    <mergeCell ref="N743:Q743"/>
    <mergeCell ref="R743:V743"/>
    <mergeCell ref="N744:Q744"/>
    <mergeCell ref="N739:Q739"/>
    <mergeCell ref="N740:Q740"/>
    <mergeCell ref="N741:Q741"/>
    <mergeCell ref="N736:Q736"/>
    <mergeCell ref="N737:Q737"/>
    <mergeCell ref="N738:Q738"/>
    <mergeCell ref="N733:Q733"/>
    <mergeCell ref="N734:Q734"/>
    <mergeCell ref="N735:Q735"/>
    <mergeCell ref="N730:Q730"/>
    <mergeCell ref="N731:Q731"/>
    <mergeCell ref="N732:Q732"/>
    <mergeCell ref="N727:Q727"/>
    <mergeCell ref="N728:Q728"/>
    <mergeCell ref="N729:Q729"/>
    <mergeCell ref="N724:Q724"/>
    <mergeCell ref="N725:Q725"/>
    <mergeCell ref="N726:Q726"/>
    <mergeCell ref="H717:M717"/>
    <mergeCell ref="N717:Q717"/>
    <mergeCell ref="R717:V717"/>
    <mergeCell ref="I721:J721"/>
    <mergeCell ref="K721:M721"/>
    <mergeCell ref="R721:V721"/>
    <mergeCell ref="H715:M715"/>
    <mergeCell ref="N715:Q715"/>
    <mergeCell ref="R715:V715"/>
    <mergeCell ref="H716:M716"/>
    <mergeCell ref="N716:Q716"/>
    <mergeCell ref="R716:V716"/>
    <mergeCell ref="H713:M713"/>
    <mergeCell ref="N713:Q713"/>
    <mergeCell ref="R713:V713"/>
    <mergeCell ref="H714:M714"/>
    <mergeCell ref="N714:Q714"/>
    <mergeCell ref="R714:V714"/>
    <mergeCell ref="E710:G710"/>
    <mergeCell ref="H710:M710"/>
    <mergeCell ref="N710:Q710"/>
    <mergeCell ref="R710:V710"/>
    <mergeCell ref="H712:M712"/>
    <mergeCell ref="N712:Q712"/>
    <mergeCell ref="R712:V712"/>
    <mergeCell ref="H708:M708"/>
    <mergeCell ref="N708:Q708"/>
    <mergeCell ref="R708:V708"/>
    <mergeCell ref="H709:M709"/>
    <mergeCell ref="N709:Q709"/>
    <mergeCell ref="R709:V709"/>
    <mergeCell ref="H706:M706"/>
    <mergeCell ref="N706:Q706"/>
    <mergeCell ref="R706:V706"/>
    <mergeCell ref="H707:M707"/>
    <mergeCell ref="N707:Q707"/>
    <mergeCell ref="R707:V707"/>
    <mergeCell ref="H704:M704"/>
    <mergeCell ref="N704:Q704"/>
    <mergeCell ref="R704:V704"/>
    <mergeCell ref="H705:M705"/>
    <mergeCell ref="N705:Q705"/>
    <mergeCell ref="R705:V705"/>
    <mergeCell ref="H702:M702"/>
    <mergeCell ref="N702:Q702"/>
    <mergeCell ref="R702:V702"/>
    <mergeCell ref="H703:M703"/>
    <mergeCell ref="N703:Q703"/>
    <mergeCell ref="R703:V703"/>
    <mergeCell ref="H699:M699"/>
    <mergeCell ref="N699:Q699"/>
    <mergeCell ref="R699:V699"/>
    <mergeCell ref="H700:M700"/>
    <mergeCell ref="N700:Q700"/>
    <mergeCell ref="R700:V700"/>
    <mergeCell ref="H697:M697"/>
    <mergeCell ref="N697:Q697"/>
    <mergeCell ref="R697:V697"/>
    <mergeCell ref="H698:M698"/>
    <mergeCell ref="N698:Q698"/>
    <mergeCell ref="R698:V698"/>
    <mergeCell ref="H694:M694"/>
    <mergeCell ref="N694:Q694"/>
    <mergeCell ref="R694:V694"/>
    <mergeCell ref="E695:G695"/>
    <mergeCell ref="H695:M695"/>
    <mergeCell ref="N695:Q695"/>
    <mergeCell ref="R695:V695"/>
    <mergeCell ref="H692:M692"/>
    <mergeCell ref="N692:Q692"/>
    <mergeCell ref="R692:V692"/>
    <mergeCell ref="H693:M693"/>
    <mergeCell ref="N693:Q693"/>
    <mergeCell ref="R693:V693"/>
    <mergeCell ref="H690:M690"/>
    <mergeCell ref="N690:Q690"/>
    <mergeCell ref="R690:V690"/>
    <mergeCell ref="H691:M691"/>
    <mergeCell ref="N691:Q691"/>
    <mergeCell ref="R691:V691"/>
    <mergeCell ref="H688:M688"/>
    <mergeCell ref="N688:Q688"/>
    <mergeCell ref="R688:V688"/>
    <mergeCell ref="H689:M689"/>
    <mergeCell ref="N689:Q689"/>
    <mergeCell ref="R689:V689"/>
    <mergeCell ref="H685:M685"/>
    <mergeCell ref="N685:Q685"/>
    <mergeCell ref="R685:V685"/>
    <mergeCell ref="H687:M687"/>
    <mergeCell ref="N687:Q687"/>
    <mergeCell ref="R687:V687"/>
    <mergeCell ref="H683:M683"/>
    <mergeCell ref="N683:Q683"/>
    <mergeCell ref="R683:V683"/>
    <mergeCell ref="H684:M684"/>
    <mergeCell ref="N684:Q684"/>
    <mergeCell ref="R684:V684"/>
    <mergeCell ref="H681:M681"/>
    <mergeCell ref="N681:Q681"/>
    <mergeCell ref="R681:V681"/>
    <mergeCell ref="H682:M682"/>
    <mergeCell ref="N682:Q682"/>
    <mergeCell ref="R682:V682"/>
    <mergeCell ref="H678:M678"/>
    <mergeCell ref="N678:Q678"/>
    <mergeCell ref="R678:V678"/>
    <mergeCell ref="E679:G679"/>
    <mergeCell ref="H679:M679"/>
    <mergeCell ref="N679:Q679"/>
    <mergeCell ref="R679:V679"/>
    <mergeCell ref="H676:M676"/>
    <mergeCell ref="N676:Q676"/>
    <mergeCell ref="R676:V676"/>
    <mergeCell ref="H677:M677"/>
    <mergeCell ref="N677:Q677"/>
    <mergeCell ref="R677:V677"/>
    <mergeCell ref="H674:M674"/>
    <mergeCell ref="N674:Q674"/>
    <mergeCell ref="R674:V674"/>
    <mergeCell ref="H675:M675"/>
    <mergeCell ref="N675:Q675"/>
    <mergeCell ref="R675:V675"/>
    <mergeCell ref="H671:M671"/>
    <mergeCell ref="N671:Q671"/>
    <mergeCell ref="R671:V671"/>
    <mergeCell ref="H672:M672"/>
    <mergeCell ref="N672:Q672"/>
    <mergeCell ref="R672:V672"/>
    <mergeCell ref="E668:G668"/>
    <mergeCell ref="H668:M668"/>
    <mergeCell ref="N668:Q668"/>
    <mergeCell ref="R668:V668"/>
    <mergeCell ref="H670:M670"/>
    <mergeCell ref="N670:Q670"/>
    <mergeCell ref="R670:V670"/>
    <mergeCell ref="H666:M666"/>
    <mergeCell ref="N666:Q666"/>
    <mergeCell ref="R666:V666"/>
    <mergeCell ref="H667:M667"/>
    <mergeCell ref="N667:Q667"/>
    <mergeCell ref="R667:V667"/>
    <mergeCell ref="H664:M664"/>
    <mergeCell ref="N664:Q664"/>
    <mergeCell ref="R664:V664"/>
    <mergeCell ref="H665:M665"/>
    <mergeCell ref="N665:Q665"/>
    <mergeCell ref="R665:V665"/>
    <mergeCell ref="H661:M661"/>
    <mergeCell ref="N661:Q661"/>
    <mergeCell ref="R661:V661"/>
    <mergeCell ref="H663:M663"/>
    <mergeCell ref="N663:Q663"/>
    <mergeCell ref="R663:V663"/>
    <mergeCell ref="H653:M653"/>
    <mergeCell ref="N653:Q653"/>
    <mergeCell ref="R653:V653"/>
    <mergeCell ref="H654:M654"/>
    <mergeCell ref="N654:Q654"/>
    <mergeCell ref="R654:V654"/>
    <mergeCell ref="H651:M651"/>
    <mergeCell ref="N651:Q651"/>
    <mergeCell ref="R651:V651"/>
    <mergeCell ref="H652:M652"/>
    <mergeCell ref="N652:Q652"/>
    <mergeCell ref="R652:V652"/>
    <mergeCell ref="H642:M642"/>
    <mergeCell ref="N642:Q642"/>
    <mergeCell ref="R642:V642"/>
    <mergeCell ref="H643:M643"/>
    <mergeCell ref="N643:Q643"/>
    <mergeCell ref="R643:V643"/>
    <mergeCell ref="H639:M639"/>
    <mergeCell ref="N639:Q639"/>
    <mergeCell ref="R639:V639"/>
    <mergeCell ref="H641:M641"/>
    <mergeCell ref="N641:Q641"/>
    <mergeCell ref="R641:V641"/>
    <mergeCell ref="F636:G636"/>
    <mergeCell ref="H636:M636"/>
    <mergeCell ref="N636:Q636"/>
    <mergeCell ref="R636:V636"/>
    <mergeCell ref="H637:M637"/>
    <mergeCell ref="N637:Q637"/>
    <mergeCell ref="R637:V637"/>
    <mergeCell ref="F634:G634"/>
    <mergeCell ref="H634:M634"/>
    <mergeCell ref="N634:Q634"/>
    <mergeCell ref="R634:V634"/>
    <mergeCell ref="H635:M635"/>
    <mergeCell ref="N635:Q635"/>
    <mergeCell ref="R635:V635"/>
    <mergeCell ref="H632:M632"/>
    <mergeCell ref="N632:Q632"/>
    <mergeCell ref="R632:V632"/>
    <mergeCell ref="H633:M633"/>
    <mergeCell ref="N633:Q633"/>
    <mergeCell ref="R633:V633"/>
    <mergeCell ref="H630:M630"/>
    <mergeCell ref="N630:Q630"/>
    <mergeCell ref="R630:V630"/>
    <mergeCell ref="H631:M631"/>
    <mergeCell ref="N631:Q631"/>
    <mergeCell ref="R631:V631"/>
    <mergeCell ref="H628:M628"/>
    <mergeCell ref="N628:Q628"/>
    <mergeCell ref="R628:V628"/>
    <mergeCell ref="F629:G629"/>
    <mergeCell ref="H629:M629"/>
    <mergeCell ref="N629:Q629"/>
    <mergeCell ref="R629:V629"/>
    <mergeCell ref="H626:M626"/>
    <mergeCell ref="N626:Q626"/>
    <mergeCell ref="R626:V626"/>
    <mergeCell ref="H627:M627"/>
    <mergeCell ref="N627:Q627"/>
    <mergeCell ref="R627:V627"/>
    <mergeCell ref="H624:M624"/>
    <mergeCell ref="N624:Q624"/>
    <mergeCell ref="R624:V624"/>
    <mergeCell ref="H625:M625"/>
    <mergeCell ref="N625:Q625"/>
    <mergeCell ref="R625:V625"/>
    <mergeCell ref="H622:M622"/>
    <mergeCell ref="N622:Q622"/>
    <mergeCell ref="R622:V622"/>
    <mergeCell ref="H623:M623"/>
    <mergeCell ref="N623:Q623"/>
    <mergeCell ref="R623:V623"/>
    <mergeCell ref="H620:M620"/>
    <mergeCell ref="N620:Q620"/>
    <mergeCell ref="R620:V620"/>
    <mergeCell ref="H621:M621"/>
    <mergeCell ref="N621:Q621"/>
    <mergeCell ref="R621:V621"/>
    <mergeCell ref="F618:G618"/>
    <mergeCell ref="H618:M618"/>
    <mergeCell ref="N618:Q618"/>
    <mergeCell ref="R618:V618"/>
    <mergeCell ref="H619:M619"/>
    <mergeCell ref="N619:Q619"/>
    <mergeCell ref="R619:V619"/>
    <mergeCell ref="H616:M616"/>
    <mergeCell ref="N616:Q616"/>
    <mergeCell ref="R616:V616"/>
    <mergeCell ref="H617:M617"/>
    <mergeCell ref="N617:Q617"/>
    <mergeCell ref="R617:V617"/>
    <mergeCell ref="H614:M614"/>
    <mergeCell ref="N614:Q614"/>
    <mergeCell ref="R614:V614"/>
    <mergeCell ref="H615:M615"/>
    <mergeCell ref="N615:Q615"/>
    <mergeCell ref="R615:V615"/>
    <mergeCell ref="H612:M612"/>
    <mergeCell ref="N612:Q612"/>
    <mergeCell ref="R612:V612"/>
    <mergeCell ref="H613:M613"/>
    <mergeCell ref="N613:Q613"/>
    <mergeCell ref="R613:V613"/>
    <mergeCell ref="H609:M609"/>
    <mergeCell ref="N609:Q609"/>
    <mergeCell ref="R609:V609"/>
    <mergeCell ref="H610:M610"/>
    <mergeCell ref="N610:Q610"/>
    <mergeCell ref="R610:V610"/>
    <mergeCell ref="H607:M607"/>
    <mergeCell ref="N607:Q607"/>
    <mergeCell ref="R607:V607"/>
    <mergeCell ref="H608:M608"/>
    <mergeCell ref="N608:Q608"/>
    <mergeCell ref="R608:V608"/>
    <mergeCell ref="F604:G604"/>
    <mergeCell ref="H604:M604"/>
    <mergeCell ref="N604:Q604"/>
    <mergeCell ref="R604:V604"/>
    <mergeCell ref="H605:M605"/>
    <mergeCell ref="N605:Q605"/>
    <mergeCell ref="R605:V605"/>
    <mergeCell ref="F602:G602"/>
    <mergeCell ref="H602:M602"/>
    <mergeCell ref="N602:Q602"/>
    <mergeCell ref="R602:V602"/>
    <mergeCell ref="H603:M603"/>
    <mergeCell ref="N603:Q603"/>
    <mergeCell ref="R603:V603"/>
    <mergeCell ref="H600:M600"/>
    <mergeCell ref="N600:Q600"/>
    <mergeCell ref="R600:V600"/>
    <mergeCell ref="H601:M601"/>
    <mergeCell ref="N601:Q601"/>
    <mergeCell ref="R601:V601"/>
    <mergeCell ref="H598:M598"/>
    <mergeCell ref="N598:Q598"/>
    <mergeCell ref="R598:V598"/>
    <mergeCell ref="F599:G599"/>
    <mergeCell ref="H599:M599"/>
    <mergeCell ref="N599:Q599"/>
    <mergeCell ref="R599:V599"/>
    <mergeCell ref="H596:M596"/>
    <mergeCell ref="N596:Q596"/>
    <mergeCell ref="R596:V596"/>
    <mergeCell ref="H597:M597"/>
    <mergeCell ref="N597:Q597"/>
    <mergeCell ref="R597:V597"/>
    <mergeCell ref="F594:G594"/>
    <mergeCell ref="H594:M594"/>
    <mergeCell ref="N594:Q594"/>
    <mergeCell ref="R594:V594"/>
    <mergeCell ref="H595:M595"/>
    <mergeCell ref="N595:Q595"/>
    <mergeCell ref="R595:V595"/>
    <mergeCell ref="H592:M592"/>
    <mergeCell ref="N592:Q592"/>
    <mergeCell ref="R592:V592"/>
    <mergeCell ref="H593:M593"/>
    <mergeCell ref="N593:Q593"/>
    <mergeCell ref="R593:V593"/>
    <mergeCell ref="H590:M590"/>
    <mergeCell ref="N590:Q590"/>
    <mergeCell ref="R590:V590"/>
    <mergeCell ref="F591:G591"/>
    <mergeCell ref="H591:M591"/>
    <mergeCell ref="N591:Q591"/>
    <mergeCell ref="R591:V591"/>
    <mergeCell ref="H588:M588"/>
    <mergeCell ref="N588:Q588"/>
    <mergeCell ref="R588:V588"/>
    <mergeCell ref="H589:M589"/>
    <mergeCell ref="N589:Q589"/>
    <mergeCell ref="R589:V589"/>
    <mergeCell ref="H586:M586"/>
    <mergeCell ref="N586:Q586"/>
    <mergeCell ref="R586:V586"/>
    <mergeCell ref="H587:M587"/>
    <mergeCell ref="N587:Q587"/>
    <mergeCell ref="R587:V587"/>
    <mergeCell ref="H584:M584"/>
    <mergeCell ref="N584:Q584"/>
    <mergeCell ref="R584:V584"/>
    <mergeCell ref="H585:M585"/>
    <mergeCell ref="N585:Q585"/>
    <mergeCell ref="R585:V585"/>
    <mergeCell ref="H581:M581"/>
    <mergeCell ref="N581:Q581"/>
    <mergeCell ref="R581:V581"/>
    <mergeCell ref="H582:M582"/>
    <mergeCell ref="N582:Q582"/>
    <mergeCell ref="R582:V582"/>
    <mergeCell ref="H579:M579"/>
    <mergeCell ref="N579:Q579"/>
    <mergeCell ref="R579:V579"/>
    <mergeCell ref="H580:M580"/>
    <mergeCell ref="N580:Q580"/>
    <mergeCell ref="R580:V580"/>
    <mergeCell ref="H577:M577"/>
    <mergeCell ref="N577:Q577"/>
    <mergeCell ref="R577:V577"/>
    <mergeCell ref="H578:M578"/>
    <mergeCell ref="N578:Q578"/>
    <mergeCell ref="R578:V578"/>
    <mergeCell ref="H571:M571"/>
    <mergeCell ref="N571:Q571"/>
    <mergeCell ref="R571:V571"/>
    <mergeCell ref="H572:M572"/>
    <mergeCell ref="N572:Q572"/>
    <mergeCell ref="R572:V572"/>
    <mergeCell ref="C569:G569"/>
    <mergeCell ref="H569:M569"/>
    <mergeCell ref="N569:Q569"/>
    <mergeCell ref="R569:V569"/>
    <mergeCell ref="H570:M570"/>
    <mergeCell ref="N570:Q570"/>
    <mergeCell ref="R570:V570"/>
    <mergeCell ref="H566:M566"/>
    <mergeCell ref="N566:Q566"/>
    <mergeCell ref="R566:V566"/>
    <mergeCell ref="H567:M567"/>
    <mergeCell ref="N567:Q567"/>
    <mergeCell ref="R567:V567"/>
    <mergeCell ref="H564:M564"/>
    <mergeCell ref="N564:Q564"/>
    <mergeCell ref="R564:V564"/>
    <mergeCell ref="H565:M565"/>
    <mergeCell ref="N565:Q565"/>
    <mergeCell ref="R565:V565"/>
    <mergeCell ref="H562:M562"/>
    <mergeCell ref="N562:Q562"/>
    <mergeCell ref="R562:V562"/>
    <mergeCell ref="H563:M563"/>
    <mergeCell ref="N563:Q563"/>
    <mergeCell ref="R563:V563"/>
    <mergeCell ref="H559:M559"/>
    <mergeCell ref="N559:Q559"/>
    <mergeCell ref="R559:V559"/>
    <mergeCell ref="H561:M561"/>
    <mergeCell ref="N561:Q561"/>
    <mergeCell ref="R561:V561"/>
    <mergeCell ref="C557:G557"/>
    <mergeCell ref="H557:M557"/>
    <mergeCell ref="N557:Q557"/>
    <mergeCell ref="R557:V557"/>
    <mergeCell ref="H558:M558"/>
    <mergeCell ref="N558:Q558"/>
    <mergeCell ref="R558:V558"/>
    <mergeCell ref="H555:M555"/>
    <mergeCell ref="N555:Q555"/>
    <mergeCell ref="R555:V555"/>
    <mergeCell ref="H556:M556"/>
    <mergeCell ref="N556:Q556"/>
    <mergeCell ref="R556:V556"/>
    <mergeCell ref="H553:M553"/>
    <mergeCell ref="N553:Q553"/>
    <mergeCell ref="R553:V553"/>
    <mergeCell ref="H554:M554"/>
    <mergeCell ref="N554:Q554"/>
    <mergeCell ref="R554:V554"/>
    <mergeCell ref="H550:M550"/>
    <mergeCell ref="N550:Q550"/>
    <mergeCell ref="R550:V550"/>
    <mergeCell ref="H551:M551"/>
    <mergeCell ref="N551:Q551"/>
    <mergeCell ref="R551:V551"/>
    <mergeCell ref="H548:M548"/>
    <mergeCell ref="N548:Q548"/>
    <mergeCell ref="R548:V548"/>
    <mergeCell ref="H549:M549"/>
    <mergeCell ref="N549:Q549"/>
    <mergeCell ref="R549:V549"/>
    <mergeCell ref="H546:M546"/>
    <mergeCell ref="N546:Q546"/>
    <mergeCell ref="R546:V546"/>
    <mergeCell ref="H547:M547"/>
    <mergeCell ref="N547:Q547"/>
    <mergeCell ref="R547:V547"/>
    <mergeCell ref="H543:M543"/>
    <mergeCell ref="N543:Q543"/>
    <mergeCell ref="R543:V543"/>
    <mergeCell ref="H545:M545"/>
    <mergeCell ref="N545:Q545"/>
    <mergeCell ref="R545:V545"/>
    <mergeCell ref="C541:G541"/>
    <mergeCell ref="H541:M541"/>
    <mergeCell ref="N541:Q541"/>
    <mergeCell ref="R541:V541"/>
    <mergeCell ref="H542:M542"/>
    <mergeCell ref="N542:Q542"/>
    <mergeCell ref="R542:V542"/>
    <mergeCell ref="H539:M539"/>
    <mergeCell ref="N539:Q539"/>
    <mergeCell ref="R539:V539"/>
    <mergeCell ref="H540:M540"/>
    <mergeCell ref="N540:Q540"/>
    <mergeCell ref="R540:V540"/>
    <mergeCell ref="H537:M537"/>
    <mergeCell ref="N537:Q537"/>
    <mergeCell ref="R537:V537"/>
    <mergeCell ref="H538:M538"/>
    <mergeCell ref="N538:Q538"/>
    <mergeCell ref="R538:V538"/>
    <mergeCell ref="H530:M530"/>
    <mergeCell ref="N530:Q530"/>
    <mergeCell ref="R530:V530"/>
    <mergeCell ref="H531:M531"/>
    <mergeCell ref="N531:Q531"/>
    <mergeCell ref="R531:V531"/>
    <mergeCell ref="H528:M528"/>
    <mergeCell ref="N528:Q528"/>
    <mergeCell ref="R528:V528"/>
    <mergeCell ref="H529:M529"/>
    <mergeCell ref="N529:Q529"/>
    <mergeCell ref="R529:V529"/>
    <mergeCell ref="H526:M526"/>
    <mergeCell ref="N526:Q526"/>
    <mergeCell ref="R526:V526"/>
    <mergeCell ref="H527:M527"/>
    <mergeCell ref="N527:Q527"/>
    <mergeCell ref="R527:V527"/>
    <mergeCell ref="H524:M524"/>
    <mergeCell ref="N524:Q524"/>
    <mergeCell ref="R524:V524"/>
    <mergeCell ref="H525:M525"/>
    <mergeCell ref="N525:Q525"/>
    <mergeCell ref="R525:V525"/>
    <mergeCell ref="H522:M522"/>
    <mergeCell ref="N522:Q522"/>
    <mergeCell ref="R522:V522"/>
    <mergeCell ref="H523:M523"/>
    <mergeCell ref="N523:Q523"/>
    <mergeCell ref="R523:V523"/>
    <mergeCell ref="H520:M520"/>
    <mergeCell ref="N520:Q520"/>
    <mergeCell ref="R520:V520"/>
    <mergeCell ref="H521:M521"/>
    <mergeCell ref="N521:Q521"/>
    <mergeCell ref="R521:V521"/>
    <mergeCell ref="H518:M518"/>
    <mergeCell ref="N518:Q518"/>
    <mergeCell ref="R518:V518"/>
    <mergeCell ref="H519:M519"/>
    <mergeCell ref="N519:Q519"/>
    <mergeCell ref="R519:V519"/>
    <mergeCell ref="H516:M516"/>
    <mergeCell ref="N516:Q516"/>
    <mergeCell ref="R516:V516"/>
    <mergeCell ref="H517:M517"/>
    <mergeCell ref="N517:Q517"/>
    <mergeCell ref="R517:V517"/>
    <mergeCell ref="H514:M514"/>
    <mergeCell ref="N514:Q514"/>
    <mergeCell ref="R514:V514"/>
    <mergeCell ref="H515:M515"/>
    <mergeCell ref="N515:Q515"/>
    <mergeCell ref="R515:V515"/>
    <mergeCell ref="H512:M512"/>
    <mergeCell ref="N512:Q512"/>
    <mergeCell ref="R512:V512"/>
    <mergeCell ref="H513:M513"/>
    <mergeCell ref="N513:Q513"/>
    <mergeCell ref="R513:V513"/>
    <mergeCell ref="H510:M510"/>
    <mergeCell ref="N510:Q510"/>
    <mergeCell ref="R510:V510"/>
    <mergeCell ref="H511:M511"/>
    <mergeCell ref="N511:Q511"/>
    <mergeCell ref="R511:V511"/>
    <mergeCell ref="H508:M508"/>
    <mergeCell ref="N508:Q508"/>
    <mergeCell ref="R508:V508"/>
    <mergeCell ref="H509:M509"/>
    <mergeCell ref="N509:Q509"/>
    <mergeCell ref="R509:V509"/>
    <mergeCell ref="H506:M506"/>
    <mergeCell ref="N506:Q506"/>
    <mergeCell ref="R506:V506"/>
    <mergeCell ref="H507:M507"/>
    <mergeCell ref="N507:Q507"/>
    <mergeCell ref="R507:V507"/>
    <mergeCell ref="H504:M504"/>
    <mergeCell ref="N504:Q504"/>
    <mergeCell ref="R504:V504"/>
    <mergeCell ref="H505:M505"/>
    <mergeCell ref="N505:Q505"/>
    <mergeCell ref="R505:V505"/>
    <mergeCell ref="H502:M502"/>
    <mergeCell ref="N502:Q502"/>
    <mergeCell ref="R502:V502"/>
    <mergeCell ref="H503:M503"/>
    <mergeCell ref="N503:Q503"/>
    <mergeCell ref="R503:V503"/>
    <mergeCell ref="H500:M500"/>
    <mergeCell ref="N500:Q500"/>
    <mergeCell ref="R500:V500"/>
    <mergeCell ref="H501:M501"/>
    <mergeCell ref="N501:Q501"/>
    <mergeCell ref="R501:V501"/>
    <mergeCell ref="H498:M498"/>
    <mergeCell ref="N498:Q498"/>
    <mergeCell ref="R498:V498"/>
    <mergeCell ref="H499:M499"/>
    <mergeCell ref="N499:Q499"/>
    <mergeCell ref="R499:V499"/>
    <mergeCell ref="H496:M496"/>
    <mergeCell ref="N496:Q496"/>
    <mergeCell ref="R496:V496"/>
    <mergeCell ref="H497:M497"/>
    <mergeCell ref="N497:Q497"/>
    <mergeCell ref="R497:V497"/>
    <mergeCell ref="H494:M494"/>
    <mergeCell ref="N494:Q494"/>
    <mergeCell ref="R494:V494"/>
    <mergeCell ref="H495:M495"/>
    <mergeCell ref="N495:Q495"/>
    <mergeCell ref="R495:V495"/>
    <mergeCell ref="H492:M492"/>
    <mergeCell ref="N492:Q492"/>
    <mergeCell ref="R492:V492"/>
    <mergeCell ref="H493:M493"/>
    <mergeCell ref="N493:Q493"/>
    <mergeCell ref="R493:V493"/>
    <mergeCell ref="H490:M490"/>
    <mergeCell ref="N490:Q490"/>
    <mergeCell ref="R490:V490"/>
    <mergeCell ref="H491:M491"/>
    <mergeCell ref="N491:Q491"/>
    <mergeCell ref="R491:V491"/>
    <mergeCell ref="H488:M488"/>
    <mergeCell ref="N488:Q488"/>
    <mergeCell ref="R488:V488"/>
    <mergeCell ref="H489:M489"/>
    <mergeCell ref="N489:Q489"/>
    <mergeCell ref="R489:V489"/>
    <mergeCell ref="H486:M486"/>
    <mergeCell ref="N486:Q486"/>
    <mergeCell ref="R486:V486"/>
    <mergeCell ref="H487:M487"/>
    <mergeCell ref="N487:Q487"/>
    <mergeCell ref="R487:V487"/>
    <mergeCell ref="H484:M484"/>
    <mergeCell ref="N484:Q484"/>
    <mergeCell ref="R484:V484"/>
    <mergeCell ref="H485:M485"/>
    <mergeCell ref="N485:Q485"/>
    <mergeCell ref="R485:V485"/>
    <mergeCell ref="H482:M482"/>
    <mergeCell ref="N482:Q482"/>
    <mergeCell ref="R482:V482"/>
    <mergeCell ref="H483:M483"/>
    <mergeCell ref="N483:Q483"/>
    <mergeCell ref="R483:V483"/>
    <mergeCell ref="H480:M480"/>
    <mergeCell ref="N480:Q480"/>
    <mergeCell ref="R480:V480"/>
    <mergeCell ref="H481:M481"/>
    <mergeCell ref="N481:Q481"/>
    <mergeCell ref="R481:V481"/>
    <mergeCell ref="H478:M478"/>
    <mergeCell ref="N478:Q478"/>
    <mergeCell ref="R478:V478"/>
    <mergeCell ref="H479:M479"/>
    <mergeCell ref="N479:Q479"/>
    <mergeCell ref="R479:V479"/>
    <mergeCell ref="H476:M476"/>
    <mergeCell ref="N476:Q476"/>
    <mergeCell ref="R476:V476"/>
    <mergeCell ref="H477:M477"/>
    <mergeCell ref="N477:Q477"/>
    <mergeCell ref="R477:V477"/>
    <mergeCell ref="H474:M474"/>
    <mergeCell ref="N474:Q474"/>
    <mergeCell ref="R474:V474"/>
    <mergeCell ref="H475:M475"/>
    <mergeCell ref="N475:Q475"/>
    <mergeCell ref="R475:V475"/>
    <mergeCell ref="H472:M472"/>
    <mergeCell ref="N472:Q472"/>
    <mergeCell ref="R472:V472"/>
    <mergeCell ref="H473:M473"/>
    <mergeCell ref="N473:Q473"/>
    <mergeCell ref="R473:V473"/>
    <mergeCell ref="H470:M470"/>
    <mergeCell ref="N470:Q470"/>
    <mergeCell ref="R470:V470"/>
    <mergeCell ref="H471:M471"/>
    <mergeCell ref="N471:Q471"/>
    <mergeCell ref="R471:V471"/>
    <mergeCell ref="H468:M468"/>
    <mergeCell ref="N468:Q468"/>
    <mergeCell ref="R468:V468"/>
    <mergeCell ref="H469:M469"/>
    <mergeCell ref="N469:Q469"/>
    <mergeCell ref="R469:V469"/>
    <mergeCell ref="H466:M466"/>
    <mergeCell ref="N466:Q466"/>
    <mergeCell ref="R466:V466"/>
    <mergeCell ref="H467:M467"/>
    <mergeCell ref="N467:Q467"/>
    <mergeCell ref="R467:V467"/>
    <mergeCell ref="H464:M464"/>
    <mergeCell ref="N464:Q464"/>
    <mergeCell ref="R464:V464"/>
    <mergeCell ref="H465:M465"/>
    <mergeCell ref="N465:Q465"/>
    <mergeCell ref="R465:V465"/>
    <mergeCell ref="H462:M462"/>
    <mergeCell ref="N462:Q462"/>
    <mergeCell ref="R462:V462"/>
    <mergeCell ref="H463:M463"/>
    <mergeCell ref="N463:Q463"/>
    <mergeCell ref="R463:V463"/>
    <mergeCell ref="H460:M460"/>
    <mergeCell ref="N460:Q460"/>
    <mergeCell ref="R460:V460"/>
    <mergeCell ref="H461:M461"/>
    <mergeCell ref="N461:Q461"/>
    <mergeCell ref="R461:V461"/>
    <mergeCell ref="H458:M458"/>
    <mergeCell ref="N458:Q458"/>
    <mergeCell ref="R458:V458"/>
    <mergeCell ref="H459:M459"/>
    <mergeCell ref="N459:Q459"/>
    <mergeCell ref="R459:V459"/>
    <mergeCell ref="H456:M456"/>
    <mergeCell ref="N456:Q456"/>
    <mergeCell ref="R456:V456"/>
    <mergeCell ref="H457:M457"/>
    <mergeCell ref="N457:Q457"/>
    <mergeCell ref="R457:V457"/>
    <mergeCell ref="H454:M454"/>
    <mergeCell ref="N454:Q454"/>
    <mergeCell ref="R454:V454"/>
    <mergeCell ref="H455:M455"/>
    <mergeCell ref="N455:Q455"/>
    <mergeCell ref="R455:V455"/>
    <mergeCell ref="H452:M452"/>
    <mergeCell ref="N452:Q452"/>
    <mergeCell ref="R452:V452"/>
    <mergeCell ref="H453:M453"/>
    <mergeCell ref="N453:Q453"/>
    <mergeCell ref="R453:V453"/>
    <mergeCell ref="H450:M450"/>
    <mergeCell ref="N450:Q450"/>
    <mergeCell ref="R450:V450"/>
    <mergeCell ref="H451:M451"/>
    <mergeCell ref="N451:Q451"/>
    <mergeCell ref="R451:V451"/>
    <mergeCell ref="H448:M448"/>
    <mergeCell ref="N448:Q448"/>
    <mergeCell ref="R448:V448"/>
    <mergeCell ref="H449:M449"/>
    <mergeCell ref="N449:Q449"/>
    <mergeCell ref="R449:V449"/>
    <mergeCell ref="H446:M446"/>
    <mergeCell ref="N446:Q446"/>
    <mergeCell ref="R446:V446"/>
    <mergeCell ref="H447:M447"/>
    <mergeCell ref="N447:Q447"/>
    <mergeCell ref="R447:V447"/>
    <mergeCell ref="H444:M444"/>
    <mergeCell ref="N444:Q444"/>
    <mergeCell ref="R444:V444"/>
    <mergeCell ref="H445:M445"/>
    <mergeCell ref="N445:Q445"/>
    <mergeCell ref="R445:V445"/>
    <mergeCell ref="H442:M442"/>
    <mergeCell ref="N442:Q442"/>
    <mergeCell ref="R442:V442"/>
    <mergeCell ref="H443:M443"/>
    <mergeCell ref="N443:Q443"/>
    <mergeCell ref="R443:V443"/>
    <mergeCell ref="H440:M440"/>
    <mergeCell ref="N440:Q440"/>
    <mergeCell ref="R440:V440"/>
    <mergeCell ref="H441:M441"/>
    <mergeCell ref="N441:Q441"/>
    <mergeCell ref="R441:V441"/>
    <mergeCell ref="H438:M438"/>
    <mergeCell ref="N438:Q438"/>
    <mergeCell ref="R438:V438"/>
    <mergeCell ref="H439:M439"/>
    <mergeCell ref="N439:Q439"/>
    <mergeCell ref="R439:V439"/>
    <mergeCell ref="H436:M436"/>
    <mergeCell ref="N436:Q436"/>
    <mergeCell ref="R436:V436"/>
    <mergeCell ref="H437:M437"/>
    <mergeCell ref="N437:Q437"/>
    <mergeCell ref="R437:V437"/>
    <mergeCell ref="H434:M434"/>
    <mergeCell ref="N434:Q434"/>
    <mergeCell ref="R434:V434"/>
    <mergeCell ref="H435:M435"/>
    <mergeCell ref="N435:Q435"/>
    <mergeCell ref="R435:V435"/>
    <mergeCell ref="H432:M432"/>
    <mergeCell ref="N432:Q432"/>
    <mergeCell ref="R432:V432"/>
    <mergeCell ref="H433:M433"/>
    <mergeCell ref="N433:Q433"/>
    <mergeCell ref="R433:V433"/>
    <mergeCell ref="H430:M430"/>
    <mergeCell ref="N430:Q430"/>
    <mergeCell ref="R430:V430"/>
    <mergeCell ref="H431:M431"/>
    <mergeCell ref="N431:Q431"/>
    <mergeCell ref="R431:V431"/>
    <mergeCell ref="H428:M428"/>
    <mergeCell ref="N428:Q428"/>
    <mergeCell ref="R428:V428"/>
    <mergeCell ref="H429:M429"/>
    <mergeCell ref="N429:Q429"/>
    <mergeCell ref="R429:V429"/>
    <mergeCell ref="H426:M426"/>
    <mergeCell ref="N426:Q426"/>
    <mergeCell ref="R426:V426"/>
    <mergeCell ref="H427:M427"/>
    <mergeCell ref="N427:Q427"/>
    <mergeCell ref="R427:V427"/>
    <mergeCell ref="H424:M424"/>
    <mergeCell ref="N424:Q424"/>
    <mergeCell ref="R424:V424"/>
    <mergeCell ref="H425:M425"/>
    <mergeCell ref="N425:Q425"/>
    <mergeCell ref="R425:V425"/>
    <mergeCell ref="H422:M422"/>
    <mergeCell ref="N422:Q422"/>
    <mergeCell ref="R422:V422"/>
    <mergeCell ref="H423:M423"/>
    <mergeCell ref="N423:Q423"/>
    <mergeCell ref="R423:V423"/>
    <mergeCell ref="H420:M420"/>
    <mergeCell ref="N420:Q420"/>
    <mergeCell ref="R420:V420"/>
    <mergeCell ref="H421:M421"/>
    <mergeCell ref="N421:Q421"/>
    <mergeCell ref="R421:V421"/>
    <mergeCell ref="H418:M418"/>
    <mergeCell ref="N418:Q418"/>
    <mergeCell ref="R418:V418"/>
    <mergeCell ref="H419:M419"/>
    <mergeCell ref="N419:Q419"/>
    <mergeCell ref="R419:V419"/>
    <mergeCell ref="H416:M416"/>
    <mergeCell ref="N416:Q416"/>
    <mergeCell ref="R416:V416"/>
    <mergeCell ref="H417:M417"/>
    <mergeCell ref="N417:Q417"/>
    <mergeCell ref="R417:V417"/>
    <mergeCell ref="H414:M414"/>
    <mergeCell ref="N414:Q414"/>
    <mergeCell ref="R414:V414"/>
    <mergeCell ref="H415:M415"/>
    <mergeCell ref="N415:Q415"/>
    <mergeCell ref="R415:V415"/>
    <mergeCell ref="H412:M412"/>
    <mergeCell ref="N412:Q412"/>
    <mergeCell ref="R412:V412"/>
    <mergeCell ref="H413:M413"/>
    <mergeCell ref="N413:Q413"/>
    <mergeCell ref="R413:V413"/>
    <mergeCell ref="H410:M410"/>
    <mergeCell ref="N410:Q410"/>
    <mergeCell ref="R410:V410"/>
    <mergeCell ref="H411:M411"/>
    <mergeCell ref="N411:Q411"/>
    <mergeCell ref="R411:V411"/>
    <mergeCell ref="H408:M408"/>
    <mergeCell ref="N408:Q408"/>
    <mergeCell ref="R408:V408"/>
    <mergeCell ref="H409:M409"/>
    <mergeCell ref="N409:Q409"/>
    <mergeCell ref="R409:V409"/>
    <mergeCell ref="H406:M406"/>
    <mergeCell ref="N406:Q406"/>
    <mergeCell ref="R406:V406"/>
    <mergeCell ref="H407:M407"/>
    <mergeCell ref="N407:Q407"/>
    <mergeCell ref="R407:V407"/>
    <mergeCell ref="H404:M404"/>
    <mergeCell ref="N404:Q404"/>
    <mergeCell ref="R404:V404"/>
    <mergeCell ref="H405:M405"/>
    <mergeCell ref="N405:Q405"/>
    <mergeCell ref="R405:V405"/>
    <mergeCell ref="H402:M402"/>
    <mergeCell ref="N402:Q402"/>
    <mergeCell ref="R402:V402"/>
    <mergeCell ref="H403:M403"/>
    <mergeCell ref="N403:Q403"/>
    <mergeCell ref="R403:V403"/>
    <mergeCell ref="H400:M400"/>
    <mergeCell ref="N400:Q400"/>
    <mergeCell ref="R400:V400"/>
    <mergeCell ref="H401:M401"/>
    <mergeCell ref="N401:Q401"/>
    <mergeCell ref="R401:V401"/>
    <mergeCell ref="H398:M398"/>
    <mergeCell ref="N398:Q398"/>
    <mergeCell ref="R398:V398"/>
    <mergeCell ref="H399:M399"/>
    <mergeCell ref="N399:Q399"/>
    <mergeCell ref="R399:V399"/>
    <mergeCell ref="H396:M396"/>
    <mergeCell ref="N396:Q396"/>
    <mergeCell ref="R396:V396"/>
    <mergeCell ref="H397:M397"/>
    <mergeCell ref="N397:Q397"/>
    <mergeCell ref="R397:V397"/>
    <mergeCell ref="H394:M394"/>
    <mergeCell ref="N394:Q394"/>
    <mergeCell ref="R394:V394"/>
    <mergeCell ref="H395:M395"/>
    <mergeCell ref="N395:Q395"/>
    <mergeCell ref="R395:V395"/>
    <mergeCell ref="H392:M392"/>
    <mergeCell ref="N392:Q392"/>
    <mergeCell ref="R392:V392"/>
    <mergeCell ref="H393:M393"/>
    <mergeCell ref="N393:Q393"/>
    <mergeCell ref="R393:V393"/>
    <mergeCell ref="H390:M390"/>
    <mergeCell ref="N390:Q390"/>
    <mergeCell ref="R390:V390"/>
    <mergeCell ref="H391:M391"/>
    <mergeCell ref="N391:Q391"/>
    <mergeCell ref="R391:V391"/>
    <mergeCell ref="H388:M388"/>
    <mergeCell ref="N388:Q388"/>
    <mergeCell ref="R388:V388"/>
    <mergeCell ref="H389:M389"/>
    <mergeCell ref="N389:Q389"/>
    <mergeCell ref="R389:V389"/>
    <mergeCell ref="H386:M386"/>
    <mergeCell ref="N386:Q386"/>
    <mergeCell ref="R386:V386"/>
    <mergeCell ref="H387:M387"/>
    <mergeCell ref="N387:Q387"/>
    <mergeCell ref="R387:V387"/>
    <mergeCell ref="H384:M384"/>
    <mergeCell ref="N384:Q384"/>
    <mergeCell ref="R384:V384"/>
    <mergeCell ref="H385:M385"/>
    <mergeCell ref="N385:Q385"/>
    <mergeCell ref="R385:V385"/>
    <mergeCell ref="H382:M382"/>
    <mergeCell ref="N382:Q382"/>
    <mergeCell ref="R382:V382"/>
    <mergeCell ref="H383:M383"/>
    <mergeCell ref="N383:Q383"/>
    <mergeCell ref="R383:V383"/>
    <mergeCell ref="H380:M380"/>
    <mergeCell ref="N380:Q380"/>
    <mergeCell ref="R380:V380"/>
    <mergeCell ref="H381:M381"/>
    <mergeCell ref="N381:Q381"/>
    <mergeCell ref="R381:V381"/>
    <mergeCell ref="H378:M378"/>
    <mergeCell ref="N378:Q378"/>
    <mergeCell ref="R378:V378"/>
    <mergeCell ref="H379:M379"/>
    <mergeCell ref="N379:Q379"/>
    <mergeCell ref="R379:V379"/>
    <mergeCell ref="H376:M376"/>
    <mergeCell ref="N376:Q376"/>
    <mergeCell ref="R376:V376"/>
    <mergeCell ref="H377:M377"/>
    <mergeCell ref="N377:Q377"/>
    <mergeCell ref="R377:V377"/>
    <mergeCell ref="H374:M374"/>
    <mergeCell ref="N374:Q374"/>
    <mergeCell ref="R374:V374"/>
    <mergeCell ref="H375:M375"/>
    <mergeCell ref="N375:Q375"/>
    <mergeCell ref="R375:V375"/>
    <mergeCell ref="H372:M372"/>
    <mergeCell ref="N372:Q372"/>
    <mergeCell ref="R372:V372"/>
    <mergeCell ref="H373:M373"/>
    <mergeCell ref="N373:Q373"/>
    <mergeCell ref="R373:V373"/>
    <mergeCell ref="H370:M370"/>
    <mergeCell ref="N370:Q370"/>
    <mergeCell ref="R370:V370"/>
    <mergeCell ref="H371:M371"/>
    <mergeCell ref="N371:Q371"/>
    <mergeCell ref="R371:V371"/>
    <mergeCell ref="H368:M368"/>
    <mergeCell ref="N368:Q368"/>
    <mergeCell ref="R368:V368"/>
    <mergeCell ref="H369:M369"/>
    <mergeCell ref="N369:Q369"/>
    <mergeCell ref="R369:V369"/>
    <mergeCell ref="H366:M366"/>
    <mergeCell ref="N366:Q366"/>
    <mergeCell ref="R366:V366"/>
    <mergeCell ref="H367:M367"/>
    <mergeCell ref="N367:Q367"/>
    <mergeCell ref="R367:V367"/>
    <mergeCell ref="H364:M364"/>
    <mergeCell ref="N364:Q364"/>
    <mergeCell ref="R364:V364"/>
    <mergeCell ref="H365:M365"/>
    <mergeCell ref="N365:Q365"/>
    <mergeCell ref="R365:V365"/>
    <mergeCell ref="H362:M362"/>
    <mergeCell ref="N362:Q362"/>
    <mergeCell ref="R362:V362"/>
    <mergeCell ref="H363:M363"/>
    <mergeCell ref="N363:Q363"/>
    <mergeCell ref="R363:V363"/>
    <mergeCell ref="H360:M360"/>
    <mergeCell ref="N360:Q360"/>
    <mergeCell ref="R360:V360"/>
    <mergeCell ref="H361:M361"/>
    <mergeCell ref="N361:Q361"/>
    <mergeCell ref="R361:V361"/>
    <mergeCell ref="H358:M358"/>
    <mergeCell ref="N358:Q358"/>
    <mergeCell ref="R358:V358"/>
    <mergeCell ref="H359:M359"/>
    <mergeCell ref="N359:Q359"/>
    <mergeCell ref="R359:V359"/>
    <mergeCell ref="H356:M356"/>
    <mergeCell ref="N356:Q356"/>
    <mergeCell ref="R356:V356"/>
    <mergeCell ref="H357:M357"/>
    <mergeCell ref="N357:Q357"/>
    <mergeCell ref="R357:V357"/>
    <mergeCell ref="H354:M354"/>
    <mergeCell ref="N354:Q354"/>
    <mergeCell ref="R354:V354"/>
    <mergeCell ref="H355:M355"/>
    <mergeCell ref="N355:Q355"/>
    <mergeCell ref="R355:V355"/>
    <mergeCell ref="H352:M352"/>
    <mergeCell ref="N352:Q352"/>
    <mergeCell ref="R352:V352"/>
    <mergeCell ref="H353:M353"/>
    <mergeCell ref="N353:Q353"/>
    <mergeCell ref="R353:V353"/>
    <mergeCell ref="H350:M350"/>
    <mergeCell ref="N350:Q350"/>
    <mergeCell ref="R350:V350"/>
    <mergeCell ref="H351:M351"/>
    <mergeCell ref="N351:Q351"/>
    <mergeCell ref="R351:V351"/>
    <mergeCell ref="H348:M348"/>
    <mergeCell ref="N348:Q348"/>
    <mergeCell ref="R348:V348"/>
    <mergeCell ref="H349:M349"/>
    <mergeCell ref="N349:Q349"/>
    <mergeCell ref="R349:V349"/>
    <mergeCell ref="H346:M346"/>
    <mergeCell ref="N346:Q346"/>
    <mergeCell ref="R346:V346"/>
    <mergeCell ref="H347:M347"/>
    <mergeCell ref="N347:Q347"/>
    <mergeCell ref="R347:V347"/>
    <mergeCell ref="H344:M344"/>
    <mergeCell ref="N344:Q344"/>
    <mergeCell ref="R344:V344"/>
    <mergeCell ref="H345:M345"/>
    <mergeCell ref="N345:Q345"/>
    <mergeCell ref="R345:V345"/>
    <mergeCell ref="H342:M342"/>
    <mergeCell ref="N342:Q342"/>
    <mergeCell ref="R342:V342"/>
    <mergeCell ref="H343:M343"/>
    <mergeCell ref="N343:Q343"/>
    <mergeCell ref="R343:V343"/>
    <mergeCell ref="H340:M340"/>
    <mergeCell ref="N340:Q340"/>
    <mergeCell ref="R340:V340"/>
    <mergeCell ref="H341:M341"/>
    <mergeCell ref="N341:Q341"/>
    <mergeCell ref="R341:V341"/>
    <mergeCell ref="H338:M338"/>
    <mergeCell ref="N338:Q338"/>
    <mergeCell ref="R338:V338"/>
    <mergeCell ref="H339:M339"/>
    <mergeCell ref="N339:Q339"/>
    <mergeCell ref="R339:V339"/>
    <mergeCell ref="H336:M336"/>
    <mergeCell ref="N336:Q336"/>
    <mergeCell ref="R336:V336"/>
    <mergeCell ref="H337:M337"/>
    <mergeCell ref="N337:Q337"/>
    <mergeCell ref="R337:V337"/>
    <mergeCell ref="H334:M334"/>
    <mergeCell ref="N334:Q334"/>
    <mergeCell ref="R334:V334"/>
    <mergeCell ref="H335:M335"/>
    <mergeCell ref="N335:Q335"/>
    <mergeCell ref="R335:V335"/>
    <mergeCell ref="H332:M332"/>
    <mergeCell ref="N332:Q332"/>
    <mergeCell ref="R332:V332"/>
    <mergeCell ref="H333:M333"/>
    <mergeCell ref="N333:Q333"/>
    <mergeCell ref="R333:V333"/>
    <mergeCell ref="H330:M330"/>
    <mergeCell ref="N330:Q330"/>
    <mergeCell ref="R330:V330"/>
    <mergeCell ref="H331:M331"/>
    <mergeCell ref="N331:Q331"/>
    <mergeCell ref="R331:V331"/>
    <mergeCell ref="H328:M328"/>
    <mergeCell ref="N328:Q328"/>
    <mergeCell ref="R328:V328"/>
    <mergeCell ref="H329:M329"/>
    <mergeCell ref="N329:Q329"/>
    <mergeCell ref="R329:V329"/>
    <mergeCell ref="H326:M326"/>
    <mergeCell ref="N326:Q326"/>
    <mergeCell ref="R326:V326"/>
    <mergeCell ref="H327:M327"/>
    <mergeCell ref="N327:Q327"/>
    <mergeCell ref="R327:V327"/>
    <mergeCell ref="H324:M324"/>
    <mergeCell ref="N324:Q324"/>
    <mergeCell ref="R324:V324"/>
    <mergeCell ref="H325:M325"/>
    <mergeCell ref="N325:Q325"/>
    <mergeCell ref="R325:V325"/>
    <mergeCell ref="H322:M322"/>
    <mergeCell ref="N322:Q322"/>
    <mergeCell ref="R322:V322"/>
    <mergeCell ref="H323:M323"/>
    <mergeCell ref="N323:Q323"/>
    <mergeCell ref="R323:V323"/>
    <mergeCell ref="H320:M320"/>
    <mergeCell ref="N320:Q320"/>
    <mergeCell ref="R320:V320"/>
    <mergeCell ref="H321:M321"/>
    <mergeCell ref="N321:Q321"/>
    <mergeCell ref="R321:V321"/>
    <mergeCell ref="H318:M318"/>
    <mergeCell ref="N318:Q318"/>
    <mergeCell ref="R318:V318"/>
    <mergeCell ref="H319:M319"/>
    <mergeCell ref="N319:Q319"/>
    <mergeCell ref="R319:V319"/>
    <mergeCell ref="H316:M316"/>
    <mergeCell ref="N316:Q316"/>
    <mergeCell ref="R316:V316"/>
    <mergeCell ref="H317:M317"/>
    <mergeCell ref="N317:Q317"/>
    <mergeCell ref="R317:V317"/>
    <mergeCell ref="H314:M314"/>
    <mergeCell ref="N314:Q314"/>
    <mergeCell ref="R314:V314"/>
    <mergeCell ref="H315:M315"/>
    <mergeCell ref="N315:Q315"/>
    <mergeCell ref="R315:V315"/>
    <mergeCell ref="H312:M312"/>
    <mergeCell ref="N312:Q312"/>
    <mergeCell ref="R312:V312"/>
    <mergeCell ref="H313:M313"/>
    <mergeCell ref="N313:Q313"/>
    <mergeCell ref="R313:V313"/>
    <mergeCell ref="H310:M310"/>
    <mergeCell ref="N310:Q310"/>
    <mergeCell ref="R310:V310"/>
    <mergeCell ref="H311:M311"/>
    <mergeCell ref="N311:Q311"/>
    <mergeCell ref="R311:V311"/>
    <mergeCell ref="H308:M308"/>
    <mergeCell ref="N308:Q308"/>
    <mergeCell ref="R308:V308"/>
    <mergeCell ref="H309:M309"/>
    <mergeCell ref="N309:Q309"/>
    <mergeCell ref="R309:V309"/>
    <mergeCell ref="H306:M306"/>
    <mergeCell ref="N306:Q306"/>
    <mergeCell ref="R306:V306"/>
    <mergeCell ref="H307:M307"/>
    <mergeCell ref="N307:Q307"/>
    <mergeCell ref="R307:V307"/>
    <mergeCell ref="H304:M304"/>
    <mergeCell ref="N304:Q304"/>
    <mergeCell ref="R304:V304"/>
    <mergeCell ref="H305:M305"/>
    <mergeCell ref="N305:Q305"/>
    <mergeCell ref="R305:V305"/>
    <mergeCell ref="H302:M302"/>
    <mergeCell ref="N302:Q302"/>
    <mergeCell ref="R302:V302"/>
    <mergeCell ref="H303:M303"/>
    <mergeCell ref="N303:Q303"/>
    <mergeCell ref="R303:V303"/>
    <mergeCell ref="H300:M300"/>
    <mergeCell ref="N300:Q300"/>
    <mergeCell ref="R300:V300"/>
    <mergeCell ref="H301:M301"/>
    <mergeCell ref="N301:Q301"/>
    <mergeCell ref="R301:V301"/>
    <mergeCell ref="H298:M298"/>
    <mergeCell ref="N298:Q298"/>
    <mergeCell ref="R298:V298"/>
    <mergeCell ref="H299:M299"/>
    <mergeCell ref="N299:Q299"/>
    <mergeCell ref="R299:V299"/>
    <mergeCell ref="H296:M296"/>
    <mergeCell ref="N296:Q296"/>
    <mergeCell ref="R296:V296"/>
    <mergeCell ref="H297:M297"/>
    <mergeCell ref="N297:Q297"/>
    <mergeCell ref="R297:V297"/>
    <mergeCell ref="H294:M294"/>
    <mergeCell ref="N294:Q294"/>
    <mergeCell ref="R294:V294"/>
    <mergeCell ref="H295:M295"/>
    <mergeCell ref="N295:Q295"/>
    <mergeCell ref="R295:V295"/>
    <mergeCell ref="H292:M292"/>
    <mergeCell ref="N292:Q292"/>
    <mergeCell ref="R292:V292"/>
    <mergeCell ref="H293:M293"/>
    <mergeCell ref="N293:Q293"/>
    <mergeCell ref="R293:V293"/>
    <mergeCell ref="H290:M290"/>
    <mergeCell ref="N290:Q290"/>
    <mergeCell ref="R290:V290"/>
    <mergeCell ref="H291:M291"/>
    <mergeCell ref="N291:Q291"/>
    <mergeCell ref="R291:V291"/>
    <mergeCell ref="H288:M288"/>
    <mergeCell ref="N288:Q288"/>
    <mergeCell ref="R288:V288"/>
    <mergeCell ref="H289:M289"/>
    <mergeCell ref="N289:Q289"/>
    <mergeCell ref="R289:V289"/>
    <mergeCell ref="H286:M286"/>
    <mergeCell ref="N286:Q286"/>
    <mergeCell ref="R286:V286"/>
    <mergeCell ref="H287:M287"/>
    <mergeCell ref="N287:Q287"/>
    <mergeCell ref="R287:V287"/>
    <mergeCell ref="H284:M284"/>
    <mergeCell ref="N284:Q284"/>
    <mergeCell ref="R284:V284"/>
    <mergeCell ref="H285:M285"/>
    <mergeCell ref="N285:Q285"/>
    <mergeCell ref="R285:V285"/>
    <mergeCell ref="H282:M282"/>
    <mergeCell ref="N282:Q282"/>
    <mergeCell ref="R282:V282"/>
    <mergeCell ref="H283:M283"/>
    <mergeCell ref="N283:Q283"/>
    <mergeCell ref="R283:V283"/>
    <mergeCell ref="H280:M280"/>
    <mergeCell ref="N280:Q280"/>
    <mergeCell ref="R280:V280"/>
    <mergeCell ref="H281:M281"/>
    <mergeCell ref="N281:Q281"/>
    <mergeCell ref="R281:V281"/>
    <mergeCell ref="H278:M278"/>
    <mergeCell ref="N278:Q278"/>
    <mergeCell ref="R278:V278"/>
    <mergeCell ref="H279:M279"/>
    <mergeCell ref="N279:Q279"/>
    <mergeCell ref="R279:V279"/>
    <mergeCell ref="H276:M276"/>
    <mergeCell ref="N276:Q276"/>
    <mergeCell ref="R276:V276"/>
    <mergeCell ref="H277:M277"/>
    <mergeCell ref="N277:Q277"/>
    <mergeCell ref="R277:V277"/>
    <mergeCell ref="H274:M274"/>
    <mergeCell ref="N274:Q274"/>
    <mergeCell ref="R274:V274"/>
    <mergeCell ref="H275:M275"/>
    <mergeCell ref="N275:Q275"/>
    <mergeCell ref="R275:V275"/>
    <mergeCell ref="H272:M272"/>
    <mergeCell ref="N272:Q272"/>
    <mergeCell ref="R272:V272"/>
    <mergeCell ref="H273:M273"/>
    <mergeCell ref="N273:Q273"/>
    <mergeCell ref="R273:V273"/>
    <mergeCell ref="H270:M270"/>
    <mergeCell ref="N270:Q270"/>
    <mergeCell ref="R270:V270"/>
    <mergeCell ref="H271:M271"/>
    <mergeCell ref="N271:Q271"/>
    <mergeCell ref="R271:V271"/>
    <mergeCell ref="H268:M268"/>
    <mergeCell ref="N268:Q268"/>
    <mergeCell ref="R268:V268"/>
    <mergeCell ref="H269:M269"/>
    <mergeCell ref="N269:Q269"/>
    <mergeCell ref="R269:V269"/>
    <mergeCell ref="H266:M266"/>
    <mergeCell ref="N266:Q266"/>
    <mergeCell ref="R266:V266"/>
    <mergeCell ref="H267:M267"/>
    <mergeCell ref="N267:Q267"/>
    <mergeCell ref="R267:V267"/>
    <mergeCell ref="H264:M264"/>
    <mergeCell ref="N264:Q264"/>
    <mergeCell ref="R264:V264"/>
    <mergeCell ref="H265:M265"/>
    <mergeCell ref="N265:Q265"/>
    <mergeCell ref="R265:V265"/>
    <mergeCell ref="H262:M262"/>
    <mergeCell ref="N262:Q262"/>
    <mergeCell ref="R262:V262"/>
    <mergeCell ref="H263:M263"/>
    <mergeCell ref="N263:Q263"/>
    <mergeCell ref="R263:V263"/>
    <mergeCell ref="H260:M260"/>
    <mergeCell ref="N260:Q260"/>
    <mergeCell ref="R260:V260"/>
    <mergeCell ref="H261:M261"/>
    <mergeCell ref="N261:Q261"/>
    <mergeCell ref="R261:V261"/>
    <mergeCell ref="H258:M258"/>
    <mergeCell ref="N258:Q258"/>
    <mergeCell ref="R258:V258"/>
    <mergeCell ref="H259:M259"/>
    <mergeCell ref="N259:Q259"/>
    <mergeCell ref="R259:V259"/>
    <mergeCell ref="H256:M256"/>
    <mergeCell ref="N256:Q256"/>
    <mergeCell ref="R256:V256"/>
    <mergeCell ref="H257:M257"/>
    <mergeCell ref="N257:Q257"/>
    <mergeCell ref="R257:V257"/>
    <mergeCell ref="H254:M254"/>
    <mergeCell ref="N254:Q254"/>
    <mergeCell ref="R254:V254"/>
    <mergeCell ref="H255:M255"/>
    <mergeCell ref="N255:Q255"/>
    <mergeCell ref="R255:V255"/>
    <mergeCell ref="H252:M252"/>
    <mergeCell ref="N252:Q252"/>
    <mergeCell ref="R252:V252"/>
    <mergeCell ref="H253:M253"/>
    <mergeCell ref="N253:Q253"/>
    <mergeCell ref="R253:V253"/>
    <mergeCell ref="H250:M250"/>
    <mergeCell ref="N250:Q250"/>
    <mergeCell ref="R250:V250"/>
    <mergeCell ref="H251:M251"/>
    <mergeCell ref="N251:Q251"/>
    <mergeCell ref="R251:V251"/>
    <mergeCell ref="H248:M248"/>
    <mergeCell ref="N248:Q248"/>
    <mergeCell ref="R248:V248"/>
    <mergeCell ref="H249:M249"/>
    <mergeCell ref="N249:Q249"/>
    <mergeCell ref="R249:V249"/>
    <mergeCell ref="H246:M246"/>
    <mergeCell ref="N246:Q246"/>
    <mergeCell ref="R246:V246"/>
    <mergeCell ref="H247:M247"/>
    <mergeCell ref="N247:Q247"/>
    <mergeCell ref="R247:V247"/>
    <mergeCell ref="H244:M244"/>
    <mergeCell ref="N244:Q244"/>
    <mergeCell ref="R244:V244"/>
    <mergeCell ref="H245:M245"/>
    <mergeCell ref="N245:Q245"/>
    <mergeCell ref="R245:V245"/>
    <mergeCell ref="H242:M242"/>
    <mergeCell ref="N242:Q242"/>
    <mergeCell ref="R242:V242"/>
    <mergeCell ref="H243:M243"/>
    <mergeCell ref="N243:Q243"/>
    <mergeCell ref="R243:V243"/>
    <mergeCell ref="H240:M240"/>
    <mergeCell ref="N240:Q240"/>
    <mergeCell ref="R240:V240"/>
    <mergeCell ref="H241:M241"/>
    <mergeCell ref="N241:Q241"/>
    <mergeCell ref="R241:V241"/>
    <mergeCell ref="H238:M238"/>
    <mergeCell ref="N238:Q238"/>
    <mergeCell ref="R238:V238"/>
    <mergeCell ref="H239:M239"/>
    <mergeCell ref="N239:Q239"/>
    <mergeCell ref="R239:V239"/>
    <mergeCell ref="H236:M236"/>
    <mergeCell ref="N236:Q236"/>
    <mergeCell ref="R236:V236"/>
    <mergeCell ref="H237:M237"/>
    <mergeCell ref="N237:Q237"/>
    <mergeCell ref="R237:V237"/>
    <mergeCell ref="H234:M234"/>
    <mergeCell ref="N234:Q234"/>
    <mergeCell ref="R234:V234"/>
    <mergeCell ref="H235:M235"/>
    <mergeCell ref="N235:Q235"/>
    <mergeCell ref="R235:V235"/>
    <mergeCell ref="H232:M232"/>
    <mergeCell ref="N232:Q232"/>
    <mergeCell ref="R232:V232"/>
    <mergeCell ref="H233:M233"/>
    <mergeCell ref="N233:Q233"/>
    <mergeCell ref="R233:V233"/>
    <mergeCell ref="H230:M230"/>
    <mergeCell ref="N230:Q230"/>
    <mergeCell ref="R230:V230"/>
    <mergeCell ref="H231:M231"/>
    <mergeCell ref="N231:Q231"/>
    <mergeCell ref="R231:V231"/>
    <mergeCell ref="H228:M228"/>
    <mergeCell ref="N228:Q228"/>
    <mergeCell ref="R228:V228"/>
    <mergeCell ref="H229:M229"/>
    <mergeCell ref="N229:Q229"/>
    <mergeCell ref="R229:V229"/>
    <mergeCell ref="H226:M226"/>
    <mergeCell ref="N226:Q226"/>
    <mergeCell ref="R226:V226"/>
    <mergeCell ref="H227:M227"/>
    <mergeCell ref="N227:Q227"/>
    <mergeCell ref="R227:V227"/>
    <mergeCell ref="H224:M224"/>
    <mergeCell ref="N224:Q224"/>
    <mergeCell ref="R224:V224"/>
    <mergeCell ref="H225:M225"/>
    <mergeCell ref="N225:Q225"/>
    <mergeCell ref="R225:V225"/>
    <mergeCell ref="H222:M222"/>
    <mergeCell ref="N222:Q222"/>
    <mergeCell ref="R222:V222"/>
    <mergeCell ref="H223:M223"/>
    <mergeCell ref="N223:Q223"/>
    <mergeCell ref="R223:V223"/>
    <mergeCell ref="H220:M220"/>
    <mergeCell ref="N220:Q220"/>
    <mergeCell ref="R220:V220"/>
    <mergeCell ref="H221:M221"/>
    <mergeCell ref="N221:Q221"/>
    <mergeCell ref="R221:V221"/>
    <mergeCell ref="H218:M218"/>
    <mergeCell ref="N218:Q218"/>
    <mergeCell ref="R218:V218"/>
    <mergeCell ref="H219:M219"/>
    <mergeCell ref="N219:Q219"/>
    <mergeCell ref="R219:V219"/>
    <mergeCell ref="H216:M216"/>
    <mergeCell ref="N216:Q216"/>
    <mergeCell ref="R216:V216"/>
    <mergeCell ref="H217:M217"/>
    <mergeCell ref="N217:Q217"/>
    <mergeCell ref="R217:V217"/>
    <mergeCell ref="H214:M214"/>
    <mergeCell ref="N214:Q214"/>
    <mergeCell ref="R214:V214"/>
    <mergeCell ref="H215:M215"/>
    <mergeCell ref="N215:Q215"/>
    <mergeCell ref="R215:V215"/>
    <mergeCell ref="H212:M212"/>
    <mergeCell ref="N212:Q212"/>
    <mergeCell ref="R212:V212"/>
    <mergeCell ref="H213:M213"/>
    <mergeCell ref="N213:Q213"/>
    <mergeCell ref="R213:V213"/>
    <mergeCell ref="H210:M210"/>
    <mergeCell ref="N210:Q210"/>
    <mergeCell ref="R210:V210"/>
    <mergeCell ref="H211:M211"/>
    <mergeCell ref="N211:Q211"/>
    <mergeCell ref="R211:V211"/>
    <mergeCell ref="H208:M208"/>
    <mergeCell ref="N208:Q208"/>
    <mergeCell ref="R208:V208"/>
    <mergeCell ref="H209:M209"/>
    <mergeCell ref="N209:Q209"/>
    <mergeCell ref="R209:V209"/>
    <mergeCell ref="H206:M206"/>
    <mergeCell ref="N206:Q206"/>
    <mergeCell ref="R206:V206"/>
    <mergeCell ref="H207:M207"/>
    <mergeCell ref="N207:Q207"/>
    <mergeCell ref="R207:V207"/>
    <mergeCell ref="H204:M204"/>
    <mergeCell ref="N204:Q204"/>
    <mergeCell ref="R204:V204"/>
    <mergeCell ref="H205:M205"/>
    <mergeCell ref="N205:Q205"/>
    <mergeCell ref="R205:V205"/>
    <mergeCell ref="H202:M202"/>
    <mergeCell ref="N202:Q202"/>
    <mergeCell ref="R202:V202"/>
    <mergeCell ref="H203:M203"/>
    <mergeCell ref="N203:Q203"/>
    <mergeCell ref="R203:V203"/>
    <mergeCell ref="H200:M200"/>
    <mergeCell ref="N200:Q200"/>
    <mergeCell ref="R200:V200"/>
    <mergeCell ref="H201:M201"/>
    <mergeCell ref="N201:Q201"/>
    <mergeCell ref="R201:V201"/>
    <mergeCell ref="H198:M198"/>
    <mergeCell ref="N198:Q198"/>
    <mergeCell ref="R198:V198"/>
    <mergeCell ref="H199:M199"/>
    <mergeCell ref="N199:Q199"/>
    <mergeCell ref="R199:V199"/>
    <mergeCell ref="H196:M196"/>
    <mergeCell ref="N196:Q196"/>
    <mergeCell ref="R196:V196"/>
    <mergeCell ref="H197:M197"/>
    <mergeCell ref="N197:Q197"/>
    <mergeCell ref="R197:V197"/>
    <mergeCell ref="H194:M194"/>
    <mergeCell ref="N194:Q194"/>
    <mergeCell ref="R194:V194"/>
    <mergeCell ref="H195:M195"/>
    <mergeCell ref="N195:Q195"/>
    <mergeCell ref="R195:V195"/>
    <mergeCell ref="H192:M192"/>
    <mergeCell ref="N192:Q192"/>
    <mergeCell ref="R192:V192"/>
    <mergeCell ref="H193:M193"/>
    <mergeCell ref="N193:Q193"/>
    <mergeCell ref="R193:V193"/>
    <mergeCell ref="H190:M190"/>
    <mergeCell ref="N190:Q190"/>
    <mergeCell ref="R190:V190"/>
    <mergeCell ref="H191:M191"/>
    <mergeCell ref="N191:Q191"/>
    <mergeCell ref="R191:V191"/>
    <mergeCell ref="H188:M188"/>
    <mergeCell ref="N188:Q188"/>
    <mergeCell ref="R188:V188"/>
    <mergeCell ref="H189:M189"/>
    <mergeCell ref="N189:Q189"/>
    <mergeCell ref="R189:V189"/>
    <mergeCell ref="H186:M186"/>
    <mergeCell ref="N186:Q186"/>
    <mergeCell ref="R186:V186"/>
    <mergeCell ref="H187:M187"/>
    <mergeCell ref="N187:Q187"/>
    <mergeCell ref="R187:V187"/>
    <mergeCell ref="H184:M184"/>
    <mergeCell ref="N184:Q184"/>
    <mergeCell ref="R184:V184"/>
    <mergeCell ref="H185:M185"/>
    <mergeCell ref="N185:Q185"/>
    <mergeCell ref="R185:V185"/>
    <mergeCell ref="H182:M182"/>
    <mergeCell ref="N182:Q182"/>
    <mergeCell ref="R182:V182"/>
    <mergeCell ref="H183:M183"/>
    <mergeCell ref="N183:Q183"/>
    <mergeCell ref="R183:V183"/>
    <mergeCell ref="H180:M180"/>
    <mergeCell ref="N180:Q180"/>
    <mergeCell ref="R180:V180"/>
    <mergeCell ref="H181:M181"/>
    <mergeCell ref="N181:Q181"/>
    <mergeCell ref="R181:V181"/>
    <mergeCell ref="H178:M178"/>
    <mergeCell ref="N178:Q178"/>
    <mergeCell ref="R178:V178"/>
    <mergeCell ref="H179:M179"/>
    <mergeCell ref="N179:Q179"/>
    <mergeCell ref="R179:V179"/>
    <mergeCell ref="H176:M176"/>
    <mergeCell ref="N176:Q176"/>
    <mergeCell ref="R176:V176"/>
    <mergeCell ref="H177:M177"/>
    <mergeCell ref="N177:Q177"/>
    <mergeCell ref="R177:V177"/>
    <mergeCell ref="H174:M174"/>
    <mergeCell ref="N174:Q174"/>
    <mergeCell ref="R174:V174"/>
    <mergeCell ref="H175:M175"/>
    <mergeCell ref="N175:Q175"/>
    <mergeCell ref="R175:V175"/>
    <mergeCell ref="H172:M172"/>
    <mergeCell ref="N172:Q172"/>
    <mergeCell ref="R172:V172"/>
    <mergeCell ref="H173:M173"/>
    <mergeCell ref="N173:Q173"/>
    <mergeCell ref="R173:V173"/>
    <mergeCell ref="H170:M170"/>
    <mergeCell ref="N170:Q170"/>
    <mergeCell ref="R170:V170"/>
    <mergeCell ref="H171:M171"/>
    <mergeCell ref="N171:Q171"/>
    <mergeCell ref="R171:V171"/>
    <mergeCell ref="H168:M168"/>
    <mergeCell ref="N168:Q168"/>
    <mergeCell ref="R168:V168"/>
    <mergeCell ref="H169:M169"/>
    <mergeCell ref="N169:Q169"/>
    <mergeCell ref="R169:V169"/>
    <mergeCell ref="H166:M166"/>
    <mergeCell ref="N166:Q166"/>
    <mergeCell ref="R166:V166"/>
    <mergeCell ref="H167:M167"/>
    <mergeCell ref="N167:Q167"/>
    <mergeCell ref="R167:V167"/>
    <mergeCell ref="H164:M164"/>
    <mergeCell ref="N164:Q164"/>
    <mergeCell ref="R164:V164"/>
    <mergeCell ref="H165:M165"/>
    <mergeCell ref="N165:Q165"/>
    <mergeCell ref="R165:V165"/>
    <mergeCell ref="H162:M162"/>
    <mergeCell ref="N162:Q162"/>
    <mergeCell ref="R162:V162"/>
    <mergeCell ref="H163:M163"/>
    <mergeCell ref="N163:Q163"/>
    <mergeCell ref="R163:V163"/>
    <mergeCell ref="H160:M160"/>
    <mergeCell ref="N160:Q160"/>
    <mergeCell ref="R160:V160"/>
    <mergeCell ref="H161:M161"/>
    <mergeCell ref="N161:Q161"/>
    <mergeCell ref="R161:V161"/>
    <mergeCell ref="H158:M158"/>
    <mergeCell ref="N158:Q158"/>
    <mergeCell ref="R158:V158"/>
    <mergeCell ref="H159:M159"/>
    <mergeCell ref="N159:Q159"/>
    <mergeCell ref="R159:V159"/>
    <mergeCell ref="H156:M156"/>
    <mergeCell ref="N156:Q156"/>
    <mergeCell ref="R156:V156"/>
    <mergeCell ref="H157:M157"/>
    <mergeCell ref="N157:Q157"/>
    <mergeCell ref="R157:V157"/>
    <mergeCell ref="H154:M154"/>
    <mergeCell ref="N154:Q154"/>
    <mergeCell ref="R154:V154"/>
    <mergeCell ref="H155:M155"/>
    <mergeCell ref="N155:Q155"/>
    <mergeCell ref="R155:V155"/>
    <mergeCell ref="H152:M152"/>
    <mergeCell ref="N152:Q152"/>
    <mergeCell ref="R152:V152"/>
    <mergeCell ref="H153:M153"/>
    <mergeCell ref="N153:Q153"/>
    <mergeCell ref="R153:V153"/>
    <mergeCell ref="H150:M150"/>
    <mergeCell ref="N150:Q150"/>
    <mergeCell ref="R150:V150"/>
    <mergeCell ref="H151:M151"/>
    <mergeCell ref="N151:Q151"/>
    <mergeCell ref="R151:V151"/>
    <mergeCell ref="H148:M148"/>
    <mergeCell ref="N148:Q148"/>
    <mergeCell ref="R148:V148"/>
    <mergeCell ref="H149:M149"/>
    <mergeCell ref="N149:Q149"/>
    <mergeCell ref="R149:V149"/>
    <mergeCell ref="H146:M146"/>
    <mergeCell ref="N146:Q146"/>
    <mergeCell ref="R146:V146"/>
    <mergeCell ref="H147:M147"/>
    <mergeCell ref="N147:Q147"/>
    <mergeCell ref="R147:V147"/>
    <mergeCell ref="H144:M144"/>
    <mergeCell ref="N144:Q144"/>
    <mergeCell ref="R144:V144"/>
    <mergeCell ref="H145:M145"/>
    <mergeCell ref="N145:Q145"/>
    <mergeCell ref="R145:V145"/>
    <mergeCell ref="H142:M142"/>
    <mergeCell ref="N142:Q142"/>
    <mergeCell ref="R142:V142"/>
    <mergeCell ref="H143:M143"/>
    <mergeCell ref="N143:Q143"/>
    <mergeCell ref="R143:V143"/>
    <mergeCell ref="H140:M140"/>
    <mergeCell ref="N140:Q140"/>
    <mergeCell ref="R140:V140"/>
    <mergeCell ref="H141:M141"/>
    <mergeCell ref="N141:Q141"/>
    <mergeCell ref="R141:V141"/>
    <mergeCell ref="H138:M138"/>
    <mergeCell ref="N138:Q138"/>
    <mergeCell ref="R138:V138"/>
    <mergeCell ref="H139:M139"/>
    <mergeCell ref="N139:Q139"/>
    <mergeCell ref="R139:V139"/>
    <mergeCell ref="H136:M136"/>
    <mergeCell ref="N136:Q136"/>
    <mergeCell ref="R136:V136"/>
    <mergeCell ref="H137:M137"/>
    <mergeCell ref="N137:Q137"/>
    <mergeCell ref="R137:V137"/>
    <mergeCell ref="H134:M134"/>
    <mergeCell ref="N134:Q134"/>
    <mergeCell ref="R134:V134"/>
    <mergeCell ref="H135:M135"/>
    <mergeCell ref="N135:Q135"/>
    <mergeCell ref="R135:V135"/>
    <mergeCell ref="H132:M132"/>
    <mergeCell ref="N132:Q132"/>
    <mergeCell ref="R132:V132"/>
    <mergeCell ref="H133:M133"/>
    <mergeCell ref="N133:Q133"/>
    <mergeCell ref="R133:V133"/>
    <mergeCell ref="H130:M130"/>
    <mergeCell ref="N130:Q130"/>
    <mergeCell ref="R130:V130"/>
    <mergeCell ref="H131:M131"/>
    <mergeCell ref="N131:Q131"/>
    <mergeCell ref="R131:V131"/>
    <mergeCell ref="H128:M128"/>
    <mergeCell ref="N128:Q128"/>
    <mergeCell ref="R128:V128"/>
    <mergeCell ref="H129:M129"/>
    <mergeCell ref="N129:Q129"/>
    <mergeCell ref="R129:V129"/>
    <mergeCell ref="H126:M126"/>
    <mergeCell ref="N126:Q126"/>
    <mergeCell ref="R126:V126"/>
    <mergeCell ref="H127:M127"/>
    <mergeCell ref="N127:Q127"/>
    <mergeCell ref="R127:V127"/>
    <mergeCell ref="H124:M124"/>
    <mergeCell ref="N124:Q124"/>
    <mergeCell ref="R124:V124"/>
    <mergeCell ref="H125:M125"/>
    <mergeCell ref="N125:Q125"/>
    <mergeCell ref="R125:V125"/>
    <mergeCell ref="H122:M122"/>
    <mergeCell ref="N122:Q122"/>
    <mergeCell ref="R122:V122"/>
    <mergeCell ref="H123:M123"/>
    <mergeCell ref="N123:Q123"/>
    <mergeCell ref="R123:V123"/>
    <mergeCell ref="H120:M120"/>
    <mergeCell ref="N120:Q120"/>
    <mergeCell ref="R120:V120"/>
    <mergeCell ref="H121:M121"/>
    <mergeCell ref="N121:Q121"/>
    <mergeCell ref="R121:V121"/>
    <mergeCell ref="H118:M118"/>
    <mergeCell ref="N118:Q118"/>
    <mergeCell ref="R118:V118"/>
    <mergeCell ref="H119:M119"/>
    <mergeCell ref="N119:Q119"/>
    <mergeCell ref="R119:V119"/>
    <mergeCell ref="H116:M116"/>
    <mergeCell ref="N116:Q116"/>
    <mergeCell ref="R116:V116"/>
    <mergeCell ref="H117:M117"/>
    <mergeCell ref="N117:Q117"/>
    <mergeCell ref="R117:V117"/>
    <mergeCell ref="H114:M114"/>
    <mergeCell ref="N114:Q114"/>
    <mergeCell ref="R114:V114"/>
    <mergeCell ref="H115:M115"/>
    <mergeCell ref="N115:Q115"/>
    <mergeCell ref="R115:V115"/>
    <mergeCell ref="H112:M112"/>
    <mergeCell ref="N112:Q112"/>
    <mergeCell ref="R112:V112"/>
    <mergeCell ref="H113:M113"/>
    <mergeCell ref="N113:Q113"/>
    <mergeCell ref="R113:V113"/>
    <mergeCell ref="H110:M110"/>
    <mergeCell ref="N110:Q110"/>
    <mergeCell ref="R110:V110"/>
    <mergeCell ref="H111:M111"/>
    <mergeCell ref="N111:Q111"/>
    <mergeCell ref="R111:V111"/>
    <mergeCell ref="H108:M108"/>
    <mergeCell ref="N108:Q108"/>
    <mergeCell ref="R108:V108"/>
    <mergeCell ref="H109:M109"/>
    <mergeCell ref="N109:Q109"/>
    <mergeCell ref="R109:V109"/>
    <mergeCell ref="H106:M106"/>
    <mergeCell ref="N106:Q106"/>
    <mergeCell ref="R106:V106"/>
    <mergeCell ref="H107:M107"/>
    <mergeCell ref="N107:Q107"/>
    <mergeCell ref="R107:V107"/>
    <mergeCell ref="H104:M104"/>
    <mergeCell ref="N104:Q104"/>
    <mergeCell ref="R104:V104"/>
    <mergeCell ref="H105:M105"/>
    <mergeCell ref="N105:Q105"/>
    <mergeCell ref="R105:V105"/>
    <mergeCell ref="H102:M102"/>
    <mergeCell ref="N102:Q102"/>
    <mergeCell ref="R102:V102"/>
    <mergeCell ref="H103:M103"/>
    <mergeCell ref="N103:Q103"/>
    <mergeCell ref="R103:V103"/>
    <mergeCell ref="H100:M100"/>
    <mergeCell ref="N100:Q100"/>
    <mergeCell ref="R100:V100"/>
    <mergeCell ref="H101:M101"/>
    <mergeCell ref="N101:Q101"/>
    <mergeCell ref="R101:V101"/>
    <mergeCell ref="H98:M98"/>
    <mergeCell ref="N98:Q98"/>
    <mergeCell ref="R98:V98"/>
    <mergeCell ref="H99:M99"/>
    <mergeCell ref="N99:Q99"/>
    <mergeCell ref="R99:V99"/>
    <mergeCell ref="H96:M96"/>
    <mergeCell ref="N96:Q96"/>
    <mergeCell ref="R96:V96"/>
    <mergeCell ref="H97:M97"/>
    <mergeCell ref="N97:Q97"/>
    <mergeCell ref="R97:V97"/>
    <mergeCell ref="H94:M94"/>
    <mergeCell ref="N94:Q94"/>
    <mergeCell ref="R94:V94"/>
    <mergeCell ref="H95:M95"/>
    <mergeCell ref="N95:Q95"/>
    <mergeCell ref="R95:V95"/>
    <mergeCell ref="H87:M87"/>
    <mergeCell ref="N87:Q87"/>
    <mergeCell ref="R87:V87"/>
    <mergeCell ref="H93:M93"/>
    <mergeCell ref="N93:Q93"/>
    <mergeCell ref="R93:V93"/>
    <mergeCell ref="H85:M85"/>
    <mergeCell ref="N85:Q85"/>
    <mergeCell ref="R85:V85"/>
    <mergeCell ref="H86:M86"/>
    <mergeCell ref="N86:Q86"/>
    <mergeCell ref="R86:V86"/>
    <mergeCell ref="H83:M83"/>
    <mergeCell ref="N83:Q83"/>
    <mergeCell ref="R83:V83"/>
    <mergeCell ref="H84:M84"/>
    <mergeCell ref="N84:Q84"/>
    <mergeCell ref="R84:V84"/>
    <mergeCell ref="H81:M81"/>
    <mergeCell ref="N81:Q81"/>
    <mergeCell ref="R81:V81"/>
    <mergeCell ref="H82:M82"/>
    <mergeCell ref="N82:Q82"/>
    <mergeCell ref="R82:V82"/>
    <mergeCell ref="H79:M79"/>
    <mergeCell ref="N79:Q79"/>
    <mergeCell ref="R79:V79"/>
    <mergeCell ref="H80:M80"/>
    <mergeCell ref="N80:Q80"/>
    <mergeCell ref="R80:V80"/>
    <mergeCell ref="H77:M77"/>
    <mergeCell ref="N77:Q77"/>
    <mergeCell ref="R77:V77"/>
    <mergeCell ref="H78:M78"/>
    <mergeCell ref="N78:Q78"/>
    <mergeCell ref="R78:V78"/>
    <mergeCell ref="H75:M75"/>
    <mergeCell ref="N75:Q75"/>
    <mergeCell ref="R75:V75"/>
    <mergeCell ref="H76:M76"/>
    <mergeCell ref="N76:Q76"/>
    <mergeCell ref="R76:V76"/>
    <mergeCell ref="H73:M73"/>
    <mergeCell ref="N73:Q73"/>
    <mergeCell ref="R73:V73"/>
    <mergeCell ref="H74:M74"/>
    <mergeCell ref="N74:Q74"/>
    <mergeCell ref="R74:V74"/>
    <mergeCell ref="H71:M71"/>
    <mergeCell ref="N71:Q71"/>
    <mergeCell ref="R71:V71"/>
    <mergeCell ref="H72:M72"/>
    <mergeCell ref="N72:Q72"/>
    <mergeCell ref="R72:V72"/>
    <mergeCell ref="H69:M69"/>
    <mergeCell ref="N69:Q69"/>
    <mergeCell ref="R69:V69"/>
    <mergeCell ref="H70:M70"/>
    <mergeCell ref="N70:Q70"/>
    <mergeCell ref="R70:V70"/>
    <mergeCell ref="H67:M67"/>
    <mergeCell ref="N67:Q67"/>
    <mergeCell ref="R67:V67"/>
    <mergeCell ref="H68:M68"/>
    <mergeCell ref="N68:Q68"/>
    <mergeCell ref="R68:V68"/>
    <mergeCell ref="H65:M65"/>
    <mergeCell ref="N65:Q65"/>
    <mergeCell ref="R65:V65"/>
    <mergeCell ref="H66:M66"/>
    <mergeCell ref="N66:Q66"/>
    <mergeCell ref="R66:V66"/>
    <mergeCell ref="H63:M63"/>
    <mergeCell ref="N63:Q63"/>
    <mergeCell ref="R63:V63"/>
    <mergeCell ref="H64:M64"/>
    <mergeCell ref="N64:Q64"/>
    <mergeCell ref="R64:V64"/>
    <mergeCell ref="H61:M61"/>
    <mergeCell ref="N61:Q61"/>
    <mergeCell ref="R61:V61"/>
    <mergeCell ref="H62:M62"/>
    <mergeCell ref="N62:Q62"/>
    <mergeCell ref="R62:V62"/>
    <mergeCell ref="H59:M59"/>
    <mergeCell ref="N59:Q59"/>
    <mergeCell ref="R59:V59"/>
    <mergeCell ref="H60:M60"/>
    <mergeCell ref="N60:Q60"/>
    <mergeCell ref="R60:V60"/>
    <mergeCell ref="H57:M57"/>
    <mergeCell ref="N57:Q57"/>
    <mergeCell ref="R57:V57"/>
    <mergeCell ref="H58:M58"/>
    <mergeCell ref="N58:Q58"/>
    <mergeCell ref="R58:V58"/>
    <mergeCell ref="H55:M55"/>
    <mergeCell ref="N55:Q55"/>
    <mergeCell ref="R55:V55"/>
    <mergeCell ref="H56:M56"/>
    <mergeCell ref="N56:Q56"/>
    <mergeCell ref="R56:V56"/>
    <mergeCell ref="H53:M53"/>
    <mergeCell ref="N53:Q53"/>
    <mergeCell ref="R53:V53"/>
    <mergeCell ref="H54:M54"/>
    <mergeCell ref="N54:Q54"/>
    <mergeCell ref="R54:V54"/>
    <mergeCell ref="H51:M51"/>
    <mergeCell ref="N51:Q51"/>
    <mergeCell ref="R51:V51"/>
    <mergeCell ref="H52:M52"/>
    <mergeCell ref="N52:Q52"/>
    <mergeCell ref="R52:V52"/>
    <mergeCell ref="H49:M49"/>
    <mergeCell ref="N49:Q49"/>
    <mergeCell ref="R49:V49"/>
    <mergeCell ref="H50:M50"/>
    <mergeCell ref="N50:Q50"/>
    <mergeCell ref="R50:V50"/>
    <mergeCell ref="H47:M47"/>
    <mergeCell ref="N47:Q47"/>
    <mergeCell ref="R47:V47"/>
    <mergeCell ref="H48:M48"/>
    <mergeCell ref="N48:Q48"/>
    <mergeCell ref="R48:V48"/>
    <mergeCell ref="H45:M45"/>
    <mergeCell ref="N45:Q45"/>
    <mergeCell ref="R45:V45"/>
    <mergeCell ref="H46:M46"/>
    <mergeCell ref="N46:Q46"/>
    <mergeCell ref="R46:V46"/>
    <mergeCell ref="H43:M43"/>
    <mergeCell ref="N43:Q43"/>
    <mergeCell ref="R43:V43"/>
    <mergeCell ref="H44:M44"/>
    <mergeCell ref="N44:Q44"/>
    <mergeCell ref="R44:V44"/>
    <mergeCell ref="H41:M41"/>
    <mergeCell ref="N41:Q41"/>
    <mergeCell ref="R41:V41"/>
    <mergeCell ref="H42:M42"/>
    <mergeCell ref="N42:Q42"/>
    <mergeCell ref="R42:V42"/>
    <mergeCell ref="H39:M39"/>
    <mergeCell ref="N39:Q39"/>
    <mergeCell ref="R39:V39"/>
    <mergeCell ref="H40:M40"/>
    <mergeCell ref="N40:Q40"/>
    <mergeCell ref="R40:V40"/>
    <mergeCell ref="H37:M37"/>
    <mergeCell ref="N37:Q37"/>
    <mergeCell ref="R37:V37"/>
    <mergeCell ref="H38:M38"/>
    <mergeCell ref="N38:Q38"/>
    <mergeCell ref="R38:V38"/>
    <mergeCell ref="H35:M35"/>
    <mergeCell ref="N35:Q35"/>
    <mergeCell ref="R35:V35"/>
    <mergeCell ref="H36:M36"/>
    <mergeCell ref="N36:Q36"/>
    <mergeCell ref="R36:V36"/>
    <mergeCell ref="H33:M33"/>
    <mergeCell ref="N33:Q33"/>
    <mergeCell ref="R33:V33"/>
    <mergeCell ref="H34:M34"/>
    <mergeCell ref="N34:Q34"/>
    <mergeCell ref="R34:V34"/>
    <mergeCell ref="H31:M31"/>
    <mergeCell ref="N31:Q31"/>
    <mergeCell ref="R31:V31"/>
    <mergeCell ref="H32:M32"/>
    <mergeCell ref="N32:Q32"/>
    <mergeCell ref="R32:V32"/>
    <mergeCell ref="H29:M29"/>
    <mergeCell ref="N29:Q29"/>
    <mergeCell ref="R29:V29"/>
    <mergeCell ref="H30:M30"/>
    <mergeCell ref="N30:Q30"/>
    <mergeCell ref="R30:V30"/>
    <mergeCell ref="H27:M27"/>
    <mergeCell ref="N27:Q27"/>
    <mergeCell ref="R27:V27"/>
    <mergeCell ref="H28:M28"/>
    <mergeCell ref="N28:Q28"/>
    <mergeCell ref="R28:V28"/>
    <mergeCell ref="H25:M25"/>
    <mergeCell ref="N25:Q25"/>
    <mergeCell ref="R25:V25"/>
    <mergeCell ref="H26:M26"/>
    <mergeCell ref="N26:Q26"/>
    <mergeCell ref="R26:V26"/>
    <mergeCell ref="H23:M23"/>
    <mergeCell ref="N23:Q23"/>
    <mergeCell ref="R23:V23"/>
    <mergeCell ref="H24:M24"/>
    <mergeCell ref="N24:Q24"/>
    <mergeCell ref="R24:V24"/>
    <mergeCell ref="H21:M21"/>
    <mergeCell ref="N21:Q21"/>
    <mergeCell ref="R21:V21"/>
    <mergeCell ref="H22:M22"/>
    <mergeCell ref="N22:Q22"/>
    <mergeCell ref="R22:V22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75" orientation="portrait" r:id="rId1"/>
  <headerFooter>
    <oddHeader>&amp;CP ř í l o h a  č. 1b) 
k usnesení Rady MČ Praha 4 č.12R-316/2023 ze dne 31.5.2023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view="pageLayout" zoomScaleNormal="100" workbookViewId="0">
      <selection activeCell="E17" sqref="E17"/>
    </sheetView>
  </sheetViews>
  <sheetFormatPr defaultRowHeight="12.75" x14ac:dyDescent="0.2"/>
  <cols>
    <col min="3" max="4" width="8.140625" customWidth="1"/>
    <col min="5" max="5" width="28.5703125" customWidth="1"/>
    <col min="6" max="6" width="14.85546875" customWidth="1"/>
    <col min="7" max="7" width="14.28515625" customWidth="1"/>
  </cols>
  <sheetData>
    <row r="1" spans="1:7" ht="49.5" customHeight="1" thickTop="1" thickBot="1" x14ac:dyDescent="0.3">
      <c r="A1" s="258" t="s">
        <v>1295</v>
      </c>
      <c r="B1" s="259" t="s">
        <v>1</v>
      </c>
      <c r="C1" s="260" t="s">
        <v>1296</v>
      </c>
      <c r="D1" s="260" t="s">
        <v>1231</v>
      </c>
      <c r="E1" s="249" t="s">
        <v>1162</v>
      </c>
      <c r="F1" s="255" t="s">
        <v>1286</v>
      </c>
      <c r="G1" s="256" t="s">
        <v>1299</v>
      </c>
    </row>
    <row r="2" spans="1:7" ht="24.95" customHeight="1" x14ac:dyDescent="0.25">
      <c r="A2" s="152">
        <v>3113</v>
      </c>
      <c r="B2" s="213">
        <v>5331</v>
      </c>
      <c r="C2" s="213"/>
      <c r="D2" s="213">
        <v>466</v>
      </c>
      <c r="E2" s="251" t="s">
        <v>2197</v>
      </c>
      <c r="F2" s="460">
        <v>124174.87</v>
      </c>
      <c r="G2" s="257">
        <v>124.2</v>
      </c>
    </row>
    <row r="3" spans="1:7" ht="24.95" customHeight="1" x14ac:dyDescent="0.25">
      <c r="A3" s="152">
        <v>3113</v>
      </c>
      <c r="B3" s="213">
        <v>5331</v>
      </c>
      <c r="C3" s="213"/>
      <c r="D3" s="213">
        <v>466</v>
      </c>
      <c r="E3" s="251" t="s">
        <v>2201</v>
      </c>
      <c r="F3" s="460">
        <v>495703</v>
      </c>
      <c r="G3" s="257">
        <v>495.7</v>
      </c>
    </row>
    <row r="4" spans="1:7" ht="24.95" customHeight="1" x14ac:dyDescent="0.25">
      <c r="A4" s="152">
        <v>3113</v>
      </c>
      <c r="B4" s="213">
        <v>5331</v>
      </c>
      <c r="C4" s="213"/>
      <c r="D4" s="213">
        <v>466</v>
      </c>
      <c r="E4" s="251" t="s">
        <v>1294</v>
      </c>
      <c r="F4" s="460">
        <v>1998808.64</v>
      </c>
      <c r="G4" s="461">
        <v>1998.8</v>
      </c>
    </row>
    <row r="5" spans="1:7" ht="35.1" customHeight="1" thickBot="1" x14ac:dyDescent="0.3">
      <c r="A5" s="366"/>
      <c r="B5" s="367"/>
      <c r="C5" s="367"/>
      <c r="D5" s="368"/>
      <c r="E5" s="456" t="s">
        <v>0</v>
      </c>
      <c r="F5" s="369">
        <f>SUM(F2:F4)</f>
        <v>2618686.5099999998</v>
      </c>
      <c r="G5" s="607">
        <f>SUM(G2:G4)</f>
        <v>2618.6999999999998</v>
      </c>
    </row>
    <row r="6" spans="1:7" ht="13.5" thickTop="1" x14ac:dyDescent="0.2"/>
  </sheetData>
  <printOptions horizontalCentered="1"/>
  <pageMargins left="0.70866141732283472" right="0.70866141732283472" top="0.98425196850393704" bottom="0.78740157480314965" header="0.31496062992125984" footer="0.31496062992125984"/>
  <pageSetup paperSize="9" scale="90" orientation="portrait" r:id="rId1"/>
  <headerFooter>
    <oddHeader xml:space="preserve">&amp;CP ř í l o h a  č.6d) 
k usnesení Rady MČ Praha 4 č. 12R-316/2023 ze dne 31.5.2023
&amp;"Arial CE,Tučná kurzíva"Finanční vypořádání příspěvkových organizací zřízených MČ P4 - dokrytí ztráty sloučených mateřských a základních škol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view="pageLayout" zoomScaleNormal="100" workbookViewId="0">
      <selection activeCell="C37" sqref="C37"/>
    </sheetView>
  </sheetViews>
  <sheetFormatPr defaultRowHeight="12.75" x14ac:dyDescent="0.2"/>
  <cols>
    <col min="1" max="1" width="34.140625" customWidth="1"/>
    <col min="2" max="3" width="18.7109375" customWidth="1"/>
    <col min="4" max="4" width="18.28515625" customWidth="1"/>
  </cols>
  <sheetData>
    <row r="1" spans="1:4" ht="20.100000000000001" customHeight="1" thickTop="1" thickBot="1" x14ac:dyDescent="0.3">
      <c r="A1" s="711" t="s">
        <v>1162</v>
      </c>
      <c r="B1" s="713" t="s">
        <v>2217</v>
      </c>
      <c r="C1" s="714"/>
      <c r="D1" s="715"/>
    </row>
    <row r="2" spans="1:4" ht="20.100000000000001" customHeight="1" thickBot="1" x14ac:dyDescent="0.3">
      <c r="A2" s="712"/>
      <c r="B2" s="466" t="s">
        <v>1446</v>
      </c>
      <c r="C2" s="340" t="s">
        <v>1447</v>
      </c>
      <c r="D2" s="341" t="s">
        <v>0</v>
      </c>
    </row>
    <row r="3" spans="1:4" ht="20.100000000000001" customHeight="1" thickTop="1" x14ac:dyDescent="0.25">
      <c r="A3" s="206" t="s">
        <v>1152</v>
      </c>
      <c r="B3" s="163">
        <v>0</v>
      </c>
      <c r="C3" s="207">
        <v>57884</v>
      </c>
      <c r="D3" s="467">
        <f t="shared" ref="D3:D21" si="0">SUM(B3+C3)</f>
        <v>57884</v>
      </c>
    </row>
    <row r="4" spans="1:4" ht="20.100000000000001" customHeight="1" x14ac:dyDescent="0.25">
      <c r="A4" s="468" t="s">
        <v>2218</v>
      </c>
      <c r="B4" s="469">
        <v>0</v>
      </c>
      <c r="C4" s="434">
        <v>12699.39</v>
      </c>
      <c r="D4" s="467">
        <f t="shared" si="0"/>
        <v>12699.39</v>
      </c>
    </row>
    <row r="5" spans="1:4" ht="20.100000000000001" customHeight="1" x14ac:dyDescent="0.25">
      <c r="A5" s="468" t="s">
        <v>2219</v>
      </c>
      <c r="B5" s="469">
        <v>0</v>
      </c>
      <c r="C5" s="434">
        <v>62186</v>
      </c>
      <c r="D5" s="467">
        <f t="shared" si="0"/>
        <v>62186</v>
      </c>
    </row>
    <row r="6" spans="1:4" ht="20.100000000000001" customHeight="1" x14ac:dyDescent="0.25">
      <c r="A6" s="470" t="s">
        <v>1168</v>
      </c>
      <c r="B6" s="471">
        <v>0</v>
      </c>
      <c r="C6" s="469">
        <v>29837</v>
      </c>
      <c r="D6" s="467">
        <f t="shared" si="0"/>
        <v>29837</v>
      </c>
    </row>
    <row r="7" spans="1:4" ht="20.100000000000001" customHeight="1" x14ac:dyDescent="0.25">
      <c r="A7" s="468" t="s">
        <v>1169</v>
      </c>
      <c r="B7" s="471">
        <v>0</v>
      </c>
      <c r="C7" s="469">
        <v>3800</v>
      </c>
      <c r="D7" s="467">
        <f t="shared" si="0"/>
        <v>3800</v>
      </c>
    </row>
    <row r="8" spans="1:4" ht="20.100000000000001" customHeight="1" x14ac:dyDescent="0.25">
      <c r="A8" s="468" t="s">
        <v>1153</v>
      </c>
      <c r="B8" s="472">
        <v>4500</v>
      </c>
      <c r="C8" s="473">
        <v>4089.5</v>
      </c>
      <c r="D8" s="474">
        <f t="shared" si="0"/>
        <v>8589.5</v>
      </c>
    </row>
    <row r="9" spans="1:4" ht="20.100000000000001" customHeight="1" x14ac:dyDescent="0.25">
      <c r="A9" s="468" t="s">
        <v>1173</v>
      </c>
      <c r="B9" s="471">
        <v>0</v>
      </c>
      <c r="C9" s="469">
        <v>16935.29</v>
      </c>
      <c r="D9" s="467">
        <f t="shared" si="0"/>
        <v>16935.29</v>
      </c>
    </row>
    <row r="10" spans="1:4" ht="20.100000000000001" customHeight="1" x14ac:dyDescent="0.25">
      <c r="A10" s="468" t="s">
        <v>1154</v>
      </c>
      <c r="B10" s="471">
        <v>0</v>
      </c>
      <c r="C10" s="469">
        <v>13765.17</v>
      </c>
      <c r="D10" s="467">
        <f t="shared" si="0"/>
        <v>13765.17</v>
      </c>
    </row>
    <row r="11" spans="1:4" ht="20.100000000000001" customHeight="1" x14ac:dyDescent="0.25">
      <c r="A11" s="470" t="s">
        <v>1170</v>
      </c>
      <c r="B11" s="471">
        <v>0</v>
      </c>
      <c r="C11" s="469">
        <v>26350</v>
      </c>
      <c r="D11" s="467">
        <f t="shared" si="0"/>
        <v>26350</v>
      </c>
    </row>
    <row r="12" spans="1:4" ht="20.100000000000001" customHeight="1" x14ac:dyDescent="0.25">
      <c r="A12" s="475" t="s">
        <v>1155</v>
      </c>
      <c r="B12" s="471">
        <v>0</v>
      </c>
      <c r="C12" s="469">
        <v>1000</v>
      </c>
      <c r="D12" s="467">
        <f t="shared" si="0"/>
        <v>1000</v>
      </c>
    </row>
    <row r="13" spans="1:4" ht="20.100000000000001" customHeight="1" x14ac:dyDescent="0.25">
      <c r="A13" s="470" t="s">
        <v>1171</v>
      </c>
      <c r="B13" s="471">
        <v>0</v>
      </c>
      <c r="C13" s="469">
        <v>27185.26</v>
      </c>
      <c r="D13" s="467">
        <f t="shared" si="0"/>
        <v>27185.26</v>
      </c>
    </row>
    <row r="14" spans="1:4" ht="20.100000000000001" customHeight="1" x14ac:dyDescent="0.25">
      <c r="A14" s="468" t="s">
        <v>1172</v>
      </c>
      <c r="B14" s="471">
        <v>0</v>
      </c>
      <c r="C14" s="469">
        <v>15278</v>
      </c>
      <c r="D14" s="467">
        <f t="shared" si="0"/>
        <v>15278</v>
      </c>
    </row>
    <row r="15" spans="1:4" ht="20.100000000000001" customHeight="1" x14ac:dyDescent="0.25">
      <c r="A15" s="468" t="s">
        <v>1156</v>
      </c>
      <c r="B15" s="472">
        <v>0</v>
      </c>
      <c r="C15" s="473">
        <v>3682.96</v>
      </c>
      <c r="D15" s="474">
        <f t="shared" si="0"/>
        <v>3682.96</v>
      </c>
    </row>
    <row r="16" spans="1:4" ht="20.100000000000001" customHeight="1" x14ac:dyDescent="0.25">
      <c r="A16" s="468" t="s">
        <v>1157</v>
      </c>
      <c r="B16" s="472">
        <v>50000</v>
      </c>
      <c r="C16" s="473">
        <v>76898.5</v>
      </c>
      <c r="D16" s="474">
        <f t="shared" si="0"/>
        <v>126898.5</v>
      </c>
    </row>
    <row r="17" spans="1:4" ht="20.100000000000001" customHeight="1" x14ac:dyDescent="0.25">
      <c r="A17" s="468" t="s">
        <v>1158</v>
      </c>
      <c r="B17" s="471">
        <v>8000</v>
      </c>
      <c r="C17" s="469">
        <v>14399</v>
      </c>
      <c r="D17" s="467">
        <f t="shared" si="0"/>
        <v>22399</v>
      </c>
    </row>
    <row r="18" spans="1:4" ht="20.100000000000001" customHeight="1" x14ac:dyDescent="0.25">
      <c r="A18" s="468" t="s">
        <v>2222</v>
      </c>
      <c r="B18" s="471">
        <v>0</v>
      </c>
      <c r="C18" s="469">
        <v>3500</v>
      </c>
      <c r="D18" s="467">
        <f t="shared" si="0"/>
        <v>3500</v>
      </c>
    </row>
    <row r="19" spans="1:4" ht="20.100000000000001" customHeight="1" x14ac:dyDescent="0.25">
      <c r="A19" s="468" t="s">
        <v>1159</v>
      </c>
      <c r="B19" s="471">
        <v>0</v>
      </c>
      <c r="C19" s="469">
        <v>27409</v>
      </c>
      <c r="D19" s="467">
        <f t="shared" si="0"/>
        <v>27409</v>
      </c>
    </row>
    <row r="20" spans="1:4" ht="20.100000000000001" customHeight="1" x14ac:dyDescent="0.25">
      <c r="A20" s="468" t="s">
        <v>2220</v>
      </c>
      <c r="B20" s="471">
        <v>0</v>
      </c>
      <c r="C20" s="469">
        <v>40556</v>
      </c>
      <c r="D20" s="467">
        <f t="shared" si="0"/>
        <v>40556</v>
      </c>
    </row>
    <row r="21" spans="1:4" ht="20.100000000000001" customHeight="1" x14ac:dyDescent="0.25">
      <c r="A21" s="468" t="s">
        <v>1161</v>
      </c>
      <c r="B21" s="471">
        <v>0</v>
      </c>
      <c r="C21" s="469">
        <v>6492</v>
      </c>
      <c r="D21" s="467">
        <f t="shared" si="0"/>
        <v>6492</v>
      </c>
    </row>
    <row r="22" spans="1:4" ht="20.100000000000001" customHeight="1" x14ac:dyDescent="0.25">
      <c r="A22" s="479" t="s">
        <v>2221</v>
      </c>
      <c r="B22" s="163">
        <v>0</v>
      </c>
      <c r="C22" s="163">
        <v>1174274.71</v>
      </c>
      <c r="D22" s="476">
        <f>SUM(B22+C22)</f>
        <v>1174274.71</v>
      </c>
    </row>
    <row r="23" spans="1:4" ht="20.100000000000001" customHeight="1" x14ac:dyDescent="0.25">
      <c r="A23" s="468" t="s">
        <v>2223</v>
      </c>
      <c r="B23" s="471">
        <v>8000</v>
      </c>
      <c r="C23" s="469">
        <v>257844.22</v>
      </c>
      <c r="D23" s="477">
        <f t="shared" ref="D23:D43" si="1">SUM(B23+C23)</f>
        <v>265844.21999999997</v>
      </c>
    </row>
    <row r="24" spans="1:4" ht="20.100000000000001" customHeight="1" x14ac:dyDescent="0.25">
      <c r="A24" s="470" t="s">
        <v>2224</v>
      </c>
      <c r="B24" s="471">
        <v>0</v>
      </c>
      <c r="C24" s="469">
        <v>292146</v>
      </c>
      <c r="D24" s="477">
        <f t="shared" si="1"/>
        <v>292146</v>
      </c>
    </row>
    <row r="25" spans="1:4" ht="20.100000000000001" customHeight="1" x14ac:dyDescent="0.25">
      <c r="A25" s="468" t="s">
        <v>2225</v>
      </c>
      <c r="B25" s="471">
        <v>0</v>
      </c>
      <c r="C25" s="469">
        <v>26525.79</v>
      </c>
      <c r="D25" s="477">
        <f t="shared" si="1"/>
        <v>26525.79</v>
      </c>
    </row>
    <row r="26" spans="1:4" ht="20.100000000000001" customHeight="1" x14ac:dyDescent="0.25">
      <c r="A26" s="468" t="s">
        <v>2226</v>
      </c>
      <c r="B26" s="471">
        <v>0</v>
      </c>
      <c r="C26" s="469">
        <v>135281.06</v>
      </c>
      <c r="D26" s="477">
        <f t="shared" si="1"/>
        <v>135281.06</v>
      </c>
    </row>
    <row r="27" spans="1:4" ht="20.100000000000001" customHeight="1" x14ac:dyDescent="0.25">
      <c r="A27" s="468" t="s">
        <v>2227</v>
      </c>
      <c r="B27" s="471">
        <v>0</v>
      </c>
      <c r="C27" s="469">
        <v>120995.28</v>
      </c>
      <c r="D27" s="477">
        <f t="shared" si="1"/>
        <v>120995.28</v>
      </c>
    </row>
    <row r="28" spans="1:4" ht="20.100000000000001" customHeight="1" x14ac:dyDescent="0.25">
      <c r="A28" s="470" t="s">
        <v>2228</v>
      </c>
      <c r="B28" s="472">
        <v>0</v>
      </c>
      <c r="C28" s="473">
        <v>259247.27</v>
      </c>
      <c r="D28" s="478">
        <f t="shared" si="1"/>
        <v>259247.27</v>
      </c>
    </row>
    <row r="29" spans="1:4" ht="20.100000000000001" customHeight="1" x14ac:dyDescent="0.25">
      <c r="A29" s="470" t="s">
        <v>2240</v>
      </c>
      <c r="B29" s="471">
        <v>0</v>
      </c>
      <c r="C29" s="469">
        <v>286103.7</v>
      </c>
      <c r="D29" s="477">
        <f t="shared" si="1"/>
        <v>286103.7</v>
      </c>
    </row>
    <row r="30" spans="1:4" ht="20.100000000000001" customHeight="1" x14ac:dyDescent="0.25">
      <c r="A30" s="468" t="s">
        <v>2229</v>
      </c>
      <c r="B30" s="471">
        <v>10000</v>
      </c>
      <c r="C30" s="469">
        <v>124883.47</v>
      </c>
      <c r="D30" s="477">
        <f t="shared" si="1"/>
        <v>134883.47</v>
      </c>
    </row>
    <row r="31" spans="1:4" ht="20.100000000000001" customHeight="1" x14ac:dyDescent="0.25">
      <c r="A31" s="475" t="s">
        <v>2242</v>
      </c>
      <c r="B31" s="472">
        <v>0</v>
      </c>
      <c r="C31" s="473">
        <v>262644.58</v>
      </c>
      <c r="D31" s="478">
        <f t="shared" si="1"/>
        <v>262644.58</v>
      </c>
    </row>
    <row r="32" spans="1:4" ht="20.100000000000001" customHeight="1" x14ac:dyDescent="0.25">
      <c r="A32" s="468" t="s">
        <v>2230</v>
      </c>
      <c r="B32" s="471">
        <v>50000</v>
      </c>
      <c r="C32" s="469">
        <v>213885.19</v>
      </c>
      <c r="D32" s="477">
        <f t="shared" si="1"/>
        <v>263885.19</v>
      </c>
    </row>
    <row r="33" spans="1:4" ht="20.100000000000001" customHeight="1" x14ac:dyDescent="0.25">
      <c r="A33" s="468" t="s">
        <v>2231</v>
      </c>
      <c r="B33" s="472">
        <v>50000</v>
      </c>
      <c r="C33" s="473">
        <v>214216.15</v>
      </c>
      <c r="D33" s="478">
        <f t="shared" si="1"/>
        <v>264216.15000000002</v>
      </c>
    </row>
    <row r="34" spans="1:4" ht="20.100000000000001" customHeight="1" x14ac:dyDescent="0.25">
      <c r="A34" s="475" t="s">
        <v>2232</v>
      </c>
      <c r="B34" s="471">
        <v>0</v>
      </c>
      <c r="C34" s="469">
        <v>204627.5</v>
      </c>
      <c r="D34" s="477">
        <f t="shared" si="1"/>
        <v>204627.5</v>
      </c>
    </row>
    <row r="35" spans="1:4" ht="20.100000000000001" customHeight="1" x14ac:dyDescent="0.25">
      <c r="A35" s="468" t="s">
        <v>2233</v>
      </c>
      <c r="B35" s="471">
        <v>0</v>
      </c>
      <c r="C35" s="469">
        <v>178304.44</v>
      </c>
      <c r="D35" s="477">
        <f t="shared" si="1"/>
        <v>178304.44</v>
      </c>
    </row>
    <row r="36" spans="1:4" ht="20.100000000000001" customHeight="1" x14ac:dyDescent="0.25">
      <c r="A36" s="468" t="s">
        <v>2239</v>
      </c>
      <c r="B36" s="471">
        <v>0</v>
      </c>
      <c r="C36" s="469">
        <v>35952.720000000001</v>
      </c>
      <c r="D36" s="477">
        <v>35952.720000000001</v>
      </c>
    </row>
    <row r="37" spans="1:4" ht="20.100000000000001" customHeight="1" x14ac:dyDescent="0.25">
      <c r="A37" s="468" t="s">
        <v>2234</v>
      </c>
      <c r="B37" s="471">
        <v>0</v>
      </c>
      <c r="C37" s="469">
        <v>170600.19</v>
      </c>
      <c r="D37" s="477">
        <f t="shared" si="1"/>
        <v>170600.19</v>
      </c>
    </row>
    <row r="38" spans="1:4" ht="20.100000000000001" customHeight="1" x14ac:dyDescent="0.25">
      <c r="A38" s="468" t="s">
        <v>2235</v>
      </c>
      <c r="B38" s="471">
        <v>0</v>
      </c>
      <c r="C38" s="469">
        <v>48649</v>
      </c>
      <c r="D38" s="477">
        <f t="shared" si="1"/>
        <v>48649</v>
      </c>
    </row>
    <row r="39" spans="1:4" ht="20.100000000000001" customHeight="1" x14ac:dyDescent="0.25">
      <c r="A39" s="468" t="s">
        <v>2241</v>
      </c>
      <c r="B39" s="472">
        <v>0</v>
      </c>
      <c r="C39" s="473">
        <v>46864.9</v>
      </c>
      <c r="D39" s="478">
        <f t="shared" si="1"/>
        <v>46864.9</v>
      </c>
    </row>
    <row r="40" spans="1:4" ht="20.100000000000001" customHeight="1" x14ac:dyDescent="0.25">
      <c r="A40" s="468" t="s">
        <v>2236</v>
      </c>
      <c r="B40" s="471">
        <v>0</v>
      </c>
      <c r="C40" s="469">
        <v>264243.28000000003</v>
      </c>
      <c r="D40" s="478">
        <f t="shared" si="1"/>
        <v>264243.28000000003</v>
      </c>
    </row>
    <row r="41" spans="1:4" ht="20.100000000000001" customHeight="1" x14ac:dyDescent="0.25">
      <c r="A41" s="468" t="s">
        <v>2237</v>
      </c>
      <c r="B41" s="471">
        <v>0</v>
      </c>
      <c r="C41" s="469">
        <v>299075</v>
      </c>
      <c r="D41" s="477">
        <f t="shared" si="1"/>
        <v>299075</v>
      </c>
    </row>
    <row r="42" spans="1:4" ht="20.100000000000001" customHeight="1" x14ac:dyDescent="0.25">
      <c r="A42" s="468" t="s">
        <v>2238</v>
      </c>
      <c r="B42" s="471">
        <v>20000</v>
      </c>
      <c r="C42" s="469">
        <v>258968.86</v>
      </c>
      <c r="D42" s="477">
        <f t="shared" si="1"/>
        <v>278968.86</v>
      </c>
    </row>
    <row r="43" spans="1:4" ht="20.100000000000001" customHeight="1" thickBot="1" x14ac:dyDescent="0.3">
      <c r="A43" s="462" t="s">
        <v>1283</v>
      </c>
      <c r="B43" s="463">
        <v>117736.42</v>
      </c>
      <c r="C43" s="464">
        <v>29434.1</v>
      </c>
      <c r="D43" s="465">
        <f t="shared" si="1"/>
        <v>147170.51999999999</v>
      </c>
    </row>
    <row r="44" spans="1:4" ht="13.5" thickTop="1" x14ac:dyDescent="0.2"/>
  </sheetData>
  <mergeCells count="2">
    <mergeCell ref="A1:A2"/>
    <mergeCell ref="B1:D1"/>
  </mergeCells>
  <printOptions horizontalCentered="1"/>
  <pageMargins left="0.70866141732283472" right="0.70866141732283472" top="0.98425196850393704" bottom="0.39370078740157483" header="0.31496062992125984" footer="0.31496062992125984"/>
  <pageSetup paperSize="9" scale="85" orientation="portrait" r:id="rId1"/>
  <headerFooter>
    <oddHeader>&amp;CP ř í l o h a  č.6e) 
k usnesení Rady MČ Praha 4 č. 12R-316/2023ze dne 31.5.2023
&amp;"Arial CE,Tučná kurzíva"&amp;11Finanční vypořádání příspěvkových organizací zřízených MČ Praha 4 - příděly do fondů ze zisku doplňkové činnosti v Kč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view="pageLayout" zoomScaleNormal="100" workbookViewId="0">
      <selection activeCell="C20" sqref="C20"/>
    </sheetView>
  </sheetViews>
  <sheetFormatPr defaultRowHeight="12.75" x14ac:dyDescent="0.2"/>
  <cols>
    <col min="1" max="1" width="6.5703125" customWidth="1"/>
    <col min="2" max="2" width="42.7109375" customWidth="1"/>
    <col min="3" max="3" width="14.7109375" customWidth="1"/>
    <col min="4" max="5" width="16.7109375" customWidth="1"/>
  </cols>
  <sheetData>
    <row r="1" spans="1:6" ht="24.95" customHeight="1" thickTop="1" thickBot="1" x14ac:dyDescent="0.3">
      <c r="A1" s="342"/>
      <c r="B1" s="343"/>
      <c r="C1" s="344" t="s">
        <v>2180</v>
      </c>
      <c r="D1" s="345" t="s">
        <v>2181</v>
      </c>
      <c r="E1" s="346" t="s">
        <v>2182</v>
      </c>
      <c r="F1" s="347" t="s">
        <v>47</v>
      </c>
    </row>
    <row r="2" spans="1:6" ht="20.100000000000001" customHeight="1" thickTop="1" thickBot="1" x14ac:dyDescent="0.3">
      <c r="A2" s="348" t="s">
        <v>1231</v>
      </c>
      <c r="B2" s="349" t="s">
        <v>1448</v>
      </c>
      <c r="C2" s="350"/>
      <c r="D2" s="240"/>
      <c r="E2" s="240"/>
      <c r="F2" s="351"/>
    </row>
    <row r="3" spans="1:6" ht="18" customHeight="1" x14ac:dyDescent="0.25">
      <c r="A3" s="352">
        <v>125</v>
      </c>
      <c r="B3" s="353" t="s">
        <v>1449</v>
      </c>
      <c r="C3" s="41">
        <v>2250</v>
      </c>
      <c r="D3" s="354">
        <v>2250</v>
      </c>
      <c r="E3" s="355">
        <v>0</v>
      </c>
      <c r="F3" s="86">
        <f>SUM(E3/D3)*100</f>
        <v>0</v>
      </c>
    </row>
    <row r="4" spans="1:6" ht="18" customHeight="1" x14ac:dyDescent="0.25">
      <c r="A4" s="352">
        <v>230</v>
      </c>
      <c r="B4" s="431" t="s">
        <v>1182</v>
      </c>
      <c r="C4" s="432">
        <v>93130</v>
      </c>
      <c r="D4" s="433">
        <v>93443.4</v>
      </c>
      <c r="E4" s="434">
        <v>92142.27</v>
      </c>
      <c r="F4" s="435">
        <f t="shared" ref="F4:F57" si="0">SUM(E4/D4)*100</f>
        <v>98.607574210698672</v>
      </c>
    </row>
    <row r="5" spans="1:6" ht="18" customHeight="1" x14ac:dyDescent="0.25">
      <c r="A5" s="352">
        <v>245</v>
      </c>
      <c r="B5" s="431" t="s">
        <v>1141</v>
      </c>
      <c r="C5" s="432">
        <v>0</v>
      </c>
      <c r="D5" s="433">
        <v>5868.9</v>
      </c>
      <c r="E5" s="434">
        <v>4188.37</v>
      </c>
      <c r="F5" s="435">
        <f t="shared" si="0"/>
        <v>71.365502905144069</v>
      </c>
    </row>
    <row r="6" spans="1:6" ht="18" customHeight="1" x14ac:dyDescent="0.25">
      <c r="A6" s="352">
        <v>271</v>
      </c>
      <c r="B6" s="431" t="s">
        <v>1450</v>
      </c>
      <c r="C6" s="432">
        <v>185</v>
      </c>
      <c r="D6" s="433">
        <v>380</v>
      </c>
      <c r="E6" s="434">
        <v>359.96</v>
      </c>
      <c r="F6" s="435">
        <f t="shared" si="0"/>
        <v>94.726315789473688</v>
      </c>
    </row>
    <row r="7" spans="1:6" ht="18" customHeight="1" x14ac:dyDescent="0.25">
      <c r="A7" s="352">
        <v>330</v>
      </c>
      <c r="B7" s="431" t="s">
        <v>1182</v>
      </c>
      <c r="C7" s="436">
        <v>8920</v>
      </c>
      <c r="D7" s="433">
        <v>13642.7</v>
      </c>
      <c r="E7" s="434">
        <v>12790.47</v>
      </c>
      <c r="F7" s="435">
        <f t="shared" si="0"/>
        <v>93.753216005629369</v>
      </c>
    </row>
    <row r="8" spans="1:6" ht="18" customHeight="1" x14ac:dyDescent="0.25">
      <c r="A8" s="437">
        <v>345</v>
      </c>
      <c r="B8" s="431" t="s">
        <v>1141</v>
      </c>
      <c r="C8" s="436">
        <v>23000</v>
      </c>
      <c r="D8" s="433">
        <v>38632.800000000003</v>
      </c>
      <c r="E8" s="434">
        <v>9948.75</v>
      </c>
      <c r="F8" s="435">
        <f t="shared" si="0"/>
        <v>25.752081133130396</v>
      </c>
    </row>
    <row r="9" spans="1:6" ht="18" customHeight="1" x14ac:dyDescent="0.25">
      <c r="A9" s="437">
        <v>380</v>
      </c>
      <c r="B9" s="431" t="s">
        <v>1451</v>
      </c>
      <c r="C9" s="436">
        <v>82</v>
      </c>
      <c r="D9" s="433">
        <v>82</v>
      </c>
      <c r="E9" s="434">
        <v>80.53</v>
      </c>
      <c r="F9" s="435">
        <f t="shared" si="0"/>
        <v>98.207317073170728</v>
      </c>
    </row>
    <row r="10" spans="1:6" ht="18" customHeight="1" x14ac:dyDescent="0.25">
      <c r="A10" s="437">
        <v>430</v>
      </c>
      <c r="B10" s="431" t="s">
        <v>1182</v>
      </c>
      <c r="C10" s="432">
        <v>9900</v>
      </c>
      <c r="D10" s="433">
        <v>12250</v>
      </c>
      <c r="E10" s="434">
        <v>12007.76</v>
      </c>
      <c r="F10" s="435">
        <f t="shared" si="0"/>
        <v>98.022530612244893</v>
      </c>
    </row>
    <row r="11" spans="1:6" ht="18" customHeight="1" x14ac:dyDescent="0.25">
      <c r="A11" s="437">
        <v>445</v>
      </c>
      <c r="B11" s="431" t="s">
        <v>1141</v>
      </c>
      <c r="C11" s="436">
        <v>12823.8</v>
      </c>
      <c r="D11" s="433">
        <v>13958.1</v>
      </c>
      <c r="E11" s="434">
        <v>989.61</v>
      </c>
      <c r="F11" s="435">
        <f t="shared" si="0"/>
        <v>7.0898618006748766</v>
      </c>
    </row>
    <row r="12" spans="1:6" ht="18" customHeight="1" x14ac:dyDescent="0.25">
      <c r="A12" s="437">
        <v>465</v>
      </c>
      <c r="B12" s="431" t="s">
        <v>1452</v>
      </c>
      <c r="C12" s="436">
        <v>6945</v>
      </c>
      <c r="D12" s="433">
        <v>3600.7</v>
      </c>
      <c r="E12" s="434">
        <v>2227.79</v>
      </c>
      <c r="F12" s="435">
        <f t="shared" si="0"/>
        <v>61.871025078456967</v>
      </c>
    </row>
    <row r="13" spans="1:6" ht="18" customHeight="1" x14ac:dyDescent="0.25">
      <c r="A13" s="437">
        <v>466</v>
      </c>
      <c r="B13" s="431" t="s">
        <v>164</v>
      </c>
      <c r="C13" s="432">
        <v>95800</v>
      </c>
      <c r="D13" s="433">
        <v>176284.6</v>
      </c>
      <c r="E13" s="434">
        <v>172463.11</v>
      </c>
      <c r="F13" s="435">
        <f t="shared" si="0"/>
        <v>97.83220428783909</v>
      </c>
    </row>
    <row r="14" spans="1:6" ht="18" customHeight="1" x14ac:dyDescent="0.25">
      <c r="A14" s="437">
        <v>467</v>
      </c>
      <c r="B14" s="431" t="s">
        <v>161</v>
      </c>
      <c r="C14" s="432">
        <v>30500</v>
      </c>
      <c r="D14" s="433">
        <v>51190.9</v>
      </c>
      <c r="E14" s="434">
        <v>51190.96</v>
      </c>
      <c r="F14" s="435">
        <f t="shared" si="0"/>
        <v>100.00011720833196</v>
      </c>
    </row>
    <row r="15" spans="1:6" ht="18" customHeight="1" x14ac:dyDescent="0.25">
      <c r="A15" s="437">
        <v>470</v>
      </c>
      <c r="B15" s="431" t="s">
        <v>1142</v>
      </c>
      <c r="C15" s="432">
        <v>36876.699999999997</v>
      </c>
      <c r="D15" s="433">
        <v>59357.4</v>
      </c>
      <c r="E15" s="434">
        <v>10072.56</v>
      </c>
      <c r="F15" s="435">
        <f t="shared" si="0"/>
        <v>16.969341649061448</v>
      </c>
    </row>
    <row r="16" spans="1:6" ht="18" customHeight="1" x14ac:dyDescent="0.25">
      <c r="A16" s="437">
        <v>535</v>
      </c>
      <c r="B16" s="431" t="s">
        <v>1183</v>
      </c>
      <c r="C16" s="432">
        <v>80</v>
      </c>
      <c r="D16" s="433">
        <v>180</v>
      </c>
      <c r="E16" s="434">
        <v>45.78</v>
      </c>
      <c r="F16" s="435">
        <f t="shared" si="0"/>
        <v>25.433333333333337</v>
      </c>
    </row>
    <row r="17" spans="1:6" ht="18" customHeight="1" x14ac:dyDescent="0.25">
      <c r="A17" s="437">
        <v>550</v>
      </c>
      <c r="B17" s="431" t="s">
        <v>1453</v>
      </c>
      <c r="C17" s="432">
        <v>750</v>
      </c>
      <c r="D17" s="433">
        <v>12203.3</v>
      </c>
      <c r="E17" s="434">
        <v>8982.2900000000009</v>
      </c>
      <c r="F17" s="435">
        <f t="shared" si="0"/>
        <v>73.605418206550695</v>
      </c>
    </row>
    <row r="18" spans="1:6" ht="18" customHeight="1" x14ac:dyDescent="0.25">
      <c r="A18" s="437">
        <v>551</v>
      </c>
      <c r="B18" s="431" t="s">
        <v>1454</v>
      </c>
      <c r="C18" s="432">
        <v>35558</v>
      </c>
      <c r="D18" s="433">
        <v>62451.199999999997</v>
      </c>
      <c r="E18" s="434">
        <v>62451.19</v>
      </c>
      <c r="F18" s="435">
        <f t="shared" si="0"/>
        <v>99.999983987497444</v>
      </c>
    </row>
    <row r="19" spans="1:6" ht="18" customHeight="1" x14ac:dyDescent="0.25">
      <c r="A19" s="437">
        <v>565</v>
      </c>
      <c r="B19" s="431" t="s">
        <v>1452</v>
      </c>
      <c r="C19" s="432">
        <v>4010</v>
      </c>
      <c r="D19" s="433">
        <v>6134.6</v>
      </c>
      <c r="E19" s="434">
        <v>5099.54</v>
      </c>
      <c r="F19" s="435">
        <f t="shared" si="0"/>
        <v>83.127506275877806</v>
      </c>
    </row>
    <row r="20" spans="1:6" ht="18" customHeight="1" x14ac:dyDescent="0.25">
      <c r="A20" s="437">
        <v>576</v>
      </c>
      <c r="B20" s="431" t="s">
        <v>1285</v>
      </c>
      <c r="C20" s="432">
        <v>12920</v>
      </c>
      <c r="D20" s="433">
        <v>25499.3</v>
      </c>
      <c r="E20" s="434">
        <v>21883.87</v>
      </c>
      <c r="F20" s="435">
        <f t="shared" si="0"/>
        <v>85.821453922264539</v>
      </c>
    </row>
    <row r="21" spans="1:6" ht="18" customHeight="1" x14ac:dyDescent="0.25">
      <c r="A21" s="437">
        <v>665</v>
      </c>
      <c r="B21" s="431" t="s">
        <v>1452</v>
      </c>
      <c r="C21" s="432">
        <v>390</v>
      </c>
      <c r="D21" s="433">
        <v>390</v>
      </c>
      <c r="E21" s="434">
        <v>362.01</v>
      </c>
      <c r="F21" s="435">
        <f t="shared" si="0"/>
        <v>92.823076923076925</v>
      </c>
    </row>
    <row r="22" spans="1:6" ht="18" customHeight="1" x14ac:dyDescent="0.25">
      <c r="A22" s="437">
        <v>670</v>
      </c>
      <c r="B22" s="431" t="s">
        <v>1455</v>
      </c>
      <c r="C22" s="432">
        <v>10630</v>
      </c>
      <c r="D22" s="433">
        <v>13685.9</v>
      </c>
      <c r="E22" s="434">
        <v>8053.37</v>
      </c>
      <c r="F22" s="435">
        <f t="shared" si="0"/>
        <v>58.844284994044969</v>
      </c>
    </row>
    <row r="23" spans="1:6" ht="18" customHeight="1" x14ac:dyDescent="0.25">
      <c r="A23" s="437">
        <v>671</v>
      </c>
      <c r="B23" s="431" t="s">
        <v>1297</v>
      </c>
      <c r="C23" s="432">
        <v>5390</v>
      </c>
      <c r="D23" s="433">
        <v>6850</v>
      </c>
      <c r="E23" s="434">
        <v>3898.49</v>
      </c>
      <c r="F23" s="435">
        <f t="shared" si="0"/>
        <v>56.912262773722624</v>
      </c>
    </row>
    <row r="24" spans="1:6" ht="18" customHeight="1" x14ac:dyDescent="0.25">
      <c r="A24" s="437">
        <v>735</v>
      </c>
      <c r="B24" s="431" t="s">
        <v>1183</v>
      </c>
      <c r="C24" s="432">
        <v>2700</v>
      </c>
      <c r="D24" s="433">
        <v>3700</v>
      </c>
      <c r="E24" s="434">
        <v>156.63999999999999</v>
      </c>
      <c r="F24" s="435">
        <f t="shared" si="0"/>
        <v>4.2335135135135129</v>
      </c>
    </row>
    <row r="25" spans="1:6" ht="18" customHeight="1" x14ac:dyDescent="0.25">
      <c r="A25" s="437">
        <v>747</v>
      </c>
      <c r="B25" s="431" t="s">
        <v>1458</v>
      </c>
      <c r="C25" s="432">
        <v>0</v>
      </c>
      <c r="D25" s="433">
        <v>170</v>
      </c>
      <c r="E25" s="434">
        <v>161.83000000000001</v>
      </c>
      <c r="F25" s="435">
        <f t="shared" si="0"/>
        <v>95.194117647058832</v>
      </c>
    </row>
    <row r="26" spans="1:6" ht="18" customHeight="1" x14ac:dyDescent="0.25">
      <c r="A26" s="437">
        <v>830</v>
      </c>
      <c r="B26" s="431" t="s">
        <v>1182</v>
      </c>
      <c r="C26" s="432">
        <v>1100</v>
      </c>
      <c r="D26" s="433">
        <v>1577.6</v>
      </c>
      <c r="E26" s="434">
        <v>1073.5</v>
      </c>
      <c r="F26" s="435">
        <f t="shared" si="0"/>
        <v>68.046399594320491</v>
      </c>
    </row>
    <row r="27" spans="1:6" ht="18" customHeight="1" x14ac:dyDescent="0.25">
      <c r="A27" s="437">
        <v>850</v>
      </c>
      <c r="B27" s="431" t="s">
        <v>1453</v>
      </c>
      <c r="C27" s="432">
        <v>700</v>
      </c>
      <c r="D27" s="433">
        <v>950</v>
      </c>
      <c r="E27" s="434">
        <v>669.27</v>
      </c>
      <c r="F27" s="435">
        <f t="shared" si="0"/>
        <v>70.449473684210531</v>
      </c>
    </row>
    <row r="28" spans="1:6" ht="18" customHeight="1" x14ac:dyDescent="0.25">
      <c r="A28" s="437">
        <v>871</v>
      </c>
      <c r="B28" s="431" t="s">
        <v>1456</v>
      </c>
      <c r="C28" s="432">
        <v>5250</v>
      </c>
      <c r="D28" s="433">
        <v>5950</v>
      </c>
      <c r="E28" s="434">
        <v>1900.96</v>
      </c>
      <c r="F28" s="435">
        <f t="shared" si="0"/>
        <v>31.948907563025209</v>
      </c>
    </row>
    <row r="29" spans="1:6" ht="18" customHeight="1" x14ac:dyDescent="0.25">
      <c r="A29" s="437">
        <v>880</v>
      </c>
      <c r="B29" s="431" t="s">
        <v>2183</v>
      </c>
      <c r="C29" s="432">
        <v>0</v>
      </c>
      <c r="D29" s="433">
        <v>11030.3</v>
      </c>
      <c r="E29" s="434">
        <v>10993.34</v>
      </c>
      <c r="F29" s="435">
        <f t="shared" si="0"/>
        <v>99.664922984868966</v>
      </c>
    </row>
    <row r="30" spans="1:6" ht="18" customHeight="1" x14ac:dyDescent="0.25">
      <c r="A30" s="437">
        <v>935</v>
      </c>
      <c r="B30" s="431" t="s">
        <v>1183</v>
      </c>
      <c r="C30" s="432">
        <v>121460</v>
      </c>
      <c r="D30" s="433">
        <v>192358.6</v>
      </c>
      <c r="E30" s="434">
        <v>125472.17</v>
      </c>
      <c r="F30" s="435">
        <f t="shared" si="0"/>
        <v>65.228261174701828</v>
      </c>
    </row>
    <row r="31" spans="1:6" ht="18" customHeight="1" x14ac:dyDescent="0.25">
      <c r="A31" s="437">
        <v>945</v>
      </c>
      <c r="B31" s="431" t="s">
        <v>1141</v>
      </c>
      <c r="C31" s="432">
        <v>0</v>
      </c>
      <c r="D31" s="433">
        <v>5923</v>
      </c>
      <c r="E31" s="434">
        <v>5620.51</v>
      </c>
      <c r="F31" s="435">
        <f t="shared" si="0"/>
        <v>94.892959648826618</v>
      </c>
    </row>
    <row r="32" spans="1:6" ht="18" customHeight="1" x14ac:dyDescent="0.25">
      <c r="A32" s="437">
        <v>946</v>
      </c>
      <c r="B32" s="431" t="s">
        <v>1298</v>
      </c>
      <c r="C32" s="432">
        <v>243250</v>
      </c>
      <c r="D32" s="433">
        <v>274798.2</v>
      </c>
      <c r="E32" s="434">
        <v>260568.88</v>
      </c>
      <c r="F32" s="435">
        <f t="shared" si="0"/>
        <v>94.821902035748423</v>
      </c>
    </row>
    <row r="33" spans="1:6" ht="18" customHeight="1" x14ac:dyDescent="0.25">
      <c r="A33" s="437">
        <v>946</v>
      </c>
      <c r="B33" s="431" t="s">
        <v>1457</v>
      </c>
      <c r="C33" s="432">
        <v>4765</v>
      </c>
      <c r="D33" s="433">
        <v>5251</v>
      </c>
      <c r="E33" s="434">
        <v>4686.2299999999996</v>
      </c>
      <c r="F33" s="435">
        <f t="shared" si="0"/>
        <v>89.244524852409057</v>
      </c>
    </row>
    <row r="34" spans="1:6" ht="18" customHeight="1" x14ac:dyDescent="0.25">
      <c r="A34" s="437">
        <v>947</v>
      </c>
      <c r="B34" s="431" t="s">
        <v>1458</v>
      </c>
      <c r="C34" s="432">
        <v>400</v>
      </c>
      <c r="D34" s="433">
        <v>17029.400000000001</v>
      </c>
      <c r="E34" s="434">
        <v>9078.0400000000009</v>
      </c>
      <c r="F34" s="435">
        <f t="shared" si="0"/>
        <v>53.308043736126933</v>
      </c>
    </row>
    <row r="35" spans="1:6" ht="18" customHeight="1" x14ac:dyDescent="0.25">
      <c r="A35" s="438">
        <v>1020</v>
      </c>
      <c r="B35" s="431" t="s">
        <v>1143</v>
      </c>
      <c r="C35" s="432">
        <v>30809.7</v>
      </c>
      <c r="D35" s="433">
        <v>43319.4</v>
      </c>
      <c r="E35" s="434">
        <v>7137.78</v>
      </c>
      <c r="F35" s="435">
        <f t="shared" si="0"/>
        <v>16.477098020748208</v>
      </c>
    </row>
    <row r="36" spans="1:6" ht="18" customHeight="1" x14ac:dyDescent="0.25">
      <c r="A36" s="438">
        <v>1050</v>
      </c>
      <c r="B36" s="431" t="s">
        <v>1453</v>
      </c>
      <c r="C36" s="432">
        <v>250</v>
      </c>
      <c r="D36" s="433">
        <v>350</v>
      </c>
      <c r="E36" s="434">
        <v>0</v>
      </c>
      <c r="F36" s="435">
        <f t="shared" si="0"/>
        <v>0</v>
      </c>
    </row>
    <row r="37" spans="1:6" ht="18" customHeight="1" x14ac:dyDescent="0.25">
      <c r="A37" s="437">
        <v>1070</v>
      </c>
      <c r="B37" s="431" t="s">
        <v>1142</v>
      </c>
      <c r="C37" s="432">
        <v>100</v>
      </c>
      <c r="D37" s="433">
        <v>290</v>
      </c>
      <c r="E37" s="434">
        <v>130</v>
      </c>
      <c r="F37" s="435">
        <f t="shared" si="0"/>
        <v>44.827586206896555</v>
      </c>
    </row>
    <row r="38" spans="1:6" ht="18" customHeight="1" x14ac:dyDescent="0.25">
      <c r="A38" s="352">
        <v>1071</v>
      </c>
      <c r="B38" s="353" t="s">
        <v>1297</v>
      </c>
      <c r="C38" s="439">
        <v>0</v>
      </c>
      <c r="D38" s="440">
        <v>2050</v>
      </c>
      <c r="E38" s="207">
        <v>2050</v>
      </c>
      <c r="F38" s="441">
        <f t="shared" si="0"/>
        <v>100</v>
      </c>
    </row>
    <row r="39" spans="1:6" ht="24.95" customHeight="1" thickBot="1" x14ac:dyDescent="0.3">
      <c r="A39" s="356"/>
      <c r="B39" s="357" t="s">
        <v>1459</v>
      </c>
      <c r="C39" s="39">
        <f>SUM(C3:C38)</f>
        <v>800925.2</v>
      </c>
      <c r="D39" s="39">
        <f>SUM(D3:D38)</f>
        <v>1163083.2999999998</v>
      </c>
      <c r="E39" s="40">
        <f>SUM(E3:E38)</f>
        <v>908937.83000000019</v>
      </c>
      <c r="F39" s="83">
        <f t="shared" si="0"/>
        <v>78.148988124926248</v>
      </c>
    </row>
    <row r="40" spans="1:6" ht="20.100000000000001" customHeight="1" thickTop="1" thickBot="1" x14ac:dyDescent="0.3">
      <c r="A40" s="358" t="s">
        <v>1231</v>
      </c>
      <c r="B40" s="359" t="s">
        <v>3</v>
      </c>
      <c r="C40" s="360"/>
      <c r="D40" s="361"/>
      <c r="E40" s="362"/>
      <c r="F40" s="351"/>
    </row>
    <row r="41" spans="1:6" ht="18" customHeight="1" x14ac:dyDescent="0.25">
      <c r="A41" s="363">
        <v>230</v>
      </c>
      <c r="B41" s="364" t="s">
        <v>1182</v>
      </c>
      <c r="C41" s="41">
        <v>13242.6</v>
      </c>
      <c r="D41" s="354">
        <v>17899.8</v>
      </c>
      <c r="E41" s="355">
        <v>1585.91</v>
      </c>
      <c r="F41" s="86">
        <f t="shared" si="0"/>
        <v>8.8599313958815191</v>
      </c>
    </row>
    <row r="42" spans="1:6" ht="18" customHeight="1" x14ac:dyDescent="0.25">
      <c r="A42" s="363">
        <v>245</v>
      </c>
      <c r="B42" s="431" t="s">
        <v>1141</v>
      </c>
      <c r="C42" s="432">
        <v>14863.6</v>
      </c>
      <c r="D42" s="433">
        <v>38383.300000000003</v>
      </c>
      <c r="E42" s="434">
        <v>9996.08</v>
      </c>
      <c r="F42" s="435">
        <f t="shared" si="0"/>
        <v>26.042784231684092</v>
      </c>
    </row>
    <row r="43" spans="1:6" ht="18" customHeight="1" x14ac:dyDescent="0.25">
      <c r="A43" s="363">
        <v>330</v>
      </c>
      <c r="B43" s="431" t="s">
        <v>1182</v>
      </c>
      <c r="C43" s="432">
        <v>1000</v>
      </c>
      <c r="D43" s="433">
        <v>0</v>
      </c>
      <c r="E43" s="434">
        <v>0</v>
      </c>
      <c r="F43" s="435"/>
    </row>
    <row r="44" spans="1:6" ht="18" customHeight="1" x14ac:dyDescent="0.25">
      <c r="A44" s="363">
        <v>345</v>
      </c>
      <c r="B44" s="431" t="s">
        <v>1141</v>
      </c>
      <c r="C44" s="432">
        <v>18274</v>
      </c>
      <c r="D44" s="433">
        <v>8151.5</v>
      </c>
      <c r="E44" s="434">
        <v>0</v>
      </c>
      <c r="F44" s="435">
        <f t="shared" si="0"/>
        <v>0</v>
      </c>
    </row>
    <row r="45" spans="1:6" ht="18" customHeight="1" x14ac:dyDescent="0.25">
      <c r="A45" s="442">
        <v>430</v>
      </c>
      <c r="B45" s="431" t="s">
        <v>1182</v>
      </c>
      <c r="C45" s="432">
        <v>17884</v>
      </c>
      <c r="D45" s="433">
        <v>36893.599999999999</v>
      </c>
      <c r="E45" s="434">
        <v>19941.55</v>
      </c>
      <c r="F45" s="435">
        <f t="shared" si="0"/>
        <v>54.051515710041855</v>
      </c>
    </row>
    <row r="46" spans="1:6" ht="18" customHeight="1" x14ac:dyDescent="0.25">
      <c r="A46" s="442">
        <v>445</v>
      </c>
      <c r="B46" s="431" t="s">
        <v>1141</v>
      </c>
      <c r="C46" s="432">
        <v>121834.9</v>
      </c>
      <c r="D46" s="433">
        <v>216149.8</v>
      </c>
      <c r="E46" s="434">
        <v>51271.83</v>
      </c>
      <c r="F46" s="435">
        <f>SUM(E46/D46)*100</f>
        <v>23.720507721959493</v>
      </c>
    </row>
    <row r="47" spans="1:6" ht="18" customHeight="1" x14ac:dyDescent="0.25">
      <c r="A47" s="442">
        <v>466</v>
      </c>
      <c r="B47" s="431" t="s">
        <v>164</v>
      </c>
      <c r="C47" s="432">
        <v>0</v>
      </c>
      <c r="D47" s="433">
        <v>3520.1</v>
      </c>
      <c r="E47" s="434">
        <v>1467.55</v>
      </c>
      <c r="F47" s="435">
        <f t="shared" si="0"/>
        <v>41.690576972245111</v>
      </c>
    </row>
    <row r="48" spans="1:6" ht="18" customHeight="1" x14ac:dyDescent="0.25">
      <c r="A48" s="442">
        <v>470</v>
      </c>
      <c r="B48" s="431" t="s">
        <v>2184</v>
      </c>
      <c r="C48" s="432">
        <v>0</v>
      </c>
      <c r="D48" s="433">
        <v>2630</v>
      </c>
      <c r="E48" s="434">
        <v>2380</v>
      </c>
      <c r="F48" s="435">
        <f t="shared" si="0"/>
        <v>90.49429657794677</v>
      </c>
    </row>
    <row r="49" spans="1:6" ht="18" customHeight="1" x14ac:dyDescent="0.25">
      <c r="A49" s="442">
        <v>545</v>
      </c>
      <c r="B49" s="431" t="s">
        <v>1141</v>
      </c>
      <c r="C49" s="432">
        <v>86614</v>
      </c>
      <c r="D49" s="433">
        <v>139693.70000000001</v>
      </c>
      <c r="E49" s="434">
        <v>75214.63</v>
      </c>
      <c r="F49" s="435">
        <f t="shared" si="0"/>
        <v>53.84253549014737</v>
      </c>
    </row>
    <row r="50" spans="1:6" ht="18" customHeight="1" x14ac:dyDescent="0.25">
      <c r="A50" s="442">
        <v>576</v>
      </c>
      <c r="B50" s="431" t="s">
        <v>2185</v>
      </c>
      <c r="C50" s="432">
        <v>1500</v>
      </c>
      <c r="D50" s="433">
        <v>1500</v>
      </c>
      <c r="E50" s="434">
        <v>1500</v>
      </c>
      <c r="F50" s="435">
        <f t="shared" si="0"/>
        <v>100</v>
      </c>
    </row>
    <row r="51" spans="1:6" ht="18" customHeight="1" x14ac:dyDescent="0.25">
      <c r="A51" s="442">
        <v>670</v>
      </c>
      <c r="B51" s="431" t="s">
        <v>1455</v>
      </c>
      <c r="C51" s="432">
        <v>300</v>
      </c>
      <c r="D51" s="433">
        <v>300</v>
      </c>
      <c r="E51" s="434">
        <v>0</v>
      </c>
      <c r="F51" s="435">
        <f t="shared" si="0"/>
        <v>0</v>
      </c>
    </row>
    <row r="52" spans="1:6" ht="18" customHeight="1" x14ac:dyDescent="0.25">
      <c r="A52" s="442">
        <v>745</v>
      </c>
      <c r="B52" s="431" t="s">
        <v>1141</v>
      </c>
      <c r="C52" s="432">
        <v>7952.4</v>
      </c>
      <c r="D52" s="433">
        <v>28287.5</v>
      </c>
      <c r="E52" s="434">
        <v>24676.29</v>
      </c>
      <c r="F52" s="435">
        <f t="shared" si="0"/>
        <v>87.233901900132565</v>
      </c>
    </row>
    <row r="53" spans="1:6" ht="18" customHeight="1" x14ac:dyDescent="0.25">
      <c r="A53" s="442">
        <v>845</v>
      </c>
      <c r="B53" s="431" t="s">
        <v>1141</v>
      </c>
      <c r="C53" s="432">
        <v>14300</v>
      </c>
      <c r="D53" s="433">
        <v>22327.5</v>
      </c>
      <c r="E53" s="434">
        <v>8346.7000000000007</v>
      </c>
      <c r="F53" s="435">
        <f t="shared" si="0"/>
        <v>37.383047810995414</v>
      </c>
    </row>
    <row r="54" spans="1:6" ht="18" customHeight="1" x14ac:dyDescent="0.25">
      <c r="A54" s="442">
        <v>880</v>
      </c>
      <c r="B54" s="431" t="s">
        <v>1451</v>
      </c>
      <c r="C54" s="432">
        <v>5000</v>
      </c>
      <c r="D54" s="433">
        <v>10400</v>
      </c>
      <c r="E54" s="434">
        <v>477.75</v>
      </c>
      <c r="F54" s="435">
        <f t="shared" si="0"/>
        <v>4.59375</v>
      </c>
    </row>
    <row r="55" spans="1:6" ht="18" customHeight="1" x14ac:dyDescent="0.25">
      <c r="A55" s="442">
        <v>935</v>
      </c>
      <c r="B55" s="431" t="s">
        <v>1183</v>
      </c>
      <c r="C55" s="432">
        <v>15999</v>
      </c>
      <c r="D55" s="433">
        <v>15999</v>
      </c>
      <c r="E55" s="434">
        <v>13436.16</v>
      </c>
      <c r="F55" s="435">
        <f t="shared" si="0"/>
        <v>83.981248828051761</v>
      </c>
    </row>
    <row r="56" spans="1:6" ht="18" customHeight="1" x14ac:dyDescent="0.25">
      <c r="A56" s="442">
        <v>1020</v>
      </c>
      <c r="B56" s="431" t="s">
        <v>1143</v>
      </c>
      <c r="C56" s="436">
        <v>4200</v>
      </c>
      <c r="D56" s="433">
        <v>1300</v>
      </c>
      <c r="E56" s="434">
        <v>0</v>
      </c>
      <c r="F56" s="435">
        <f t="shared" si="0"/>
        <v>0</v>
      </c>
    </row>
    <row r="57" spans="1:6" ht="24.95" customHeight="1" thickBot="1" x14ac:dyDescent="0.3">
      <c r="A57" s="365"/>
      <c r="B57" s="357" t="s">
        <v>1460</v>
      </c>
      <c r="C57" s="39">
        <f>SUM(C41:C56)</f>
        <v>322964.5</v>
      </c>
      <c r="D57" s="39">
        <f>SUM(D41:D56)</f>
        <v>543435.80000000005</v>
      </c>
      <c r="E57" s="40">
        <f>SUM(E41:E56)</f>
        <v>210294.45</v>
      </c>
      <c r="F57" s="83">
        <f t="shared" si="0"/>
        <v>38.697202135008403</v>
      </c>
    </row>
    <row r="58" spans="1:6" ht="13.5" thickTop="1" x14ac:dyDescent="0.2"/>
  </sheetData>
  <printOptions horizontalCentered="1"/>
  <pageMargins left="0.31496062992125984" right="0.31496062992125984" top="0.78740157480314965" bottom="0.19685039370078741" header="0.31496062992125984" footer="0.31496062992125984"/>
  <pageSetup paperSize="9" scale="75" orientation="portrait" r:id="rId1"/>
  <headerFooter>
    <oddHeader>&amp;CP ř í l o h a  č. 1c) 
k usnesení Rady MČ Praha 4 č. 12R-316/2023 ze dne 31.5.2023
&amp;"Arial CE,Tučná kurzíva"&amp;11Čerpání výdajů dle závazných ukazatelů (ORJ) v tis. Kč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3"/>
  <sheetViews>
    <sheetView view="pageLayout" zoomScaleNormal="100" workbookViewId="0">
      <selection activeCell="A20" sqref="A20"/>
    </sheetView>
  </sheetViews>
  <sheetFormatPr defaultRowHeight="12.75" x14ac:dyDescent="0.2"/>
  <cols>
    <col min="1" max="1" width="79.85546875" customWidth="1"/>
    <col min="2" max="2" width="15.42578125" customWidth="1"/>
  </cols>
  <sheetData>
    <row r="1" spans="1:2" ht="24.95" customHeight="1" thickTop="1" thickBot="1" x14ac:dyDescent="0.3">
      <c r="A1" s="214" t="s">
        <v>2186</v>
      </c>
      <c r="B1" s="79">
        <v>5856351.3099999996</v>
      </c>
    </row>
    <row r="2" spans="1:2" ht="15" customHeight="1" thickTop="1" thickBot="1" x14ac:dyDescent="0.3">
      <c r="A2" s="215"/>
      <c r="B2" s="80"/>
    </row>
    <row r="3" spans="1:2" ht="23.1" customHeight="1" thickBot="1" x14ac:dyDescent="0.3">
      <c r="A3" s="216" t="s">
        <v>429</v>
      </c>
      <c r="B3" s="81">
        <v>17357.240000000002</v>
      </c>
    </row>
    <row r="4" spans="1:2" ht="23.1" customHeight="1" thickBot="1" x14ac:dyDescent="0.3">
      <c r="A4" s="217"/>
      <c r="B4" s="82"/>
    </row>
    <row r="5" spans="1:2" ht="23.1" customHeight="1" thickTop="1" thickBot="1" x14ac:dyDescent="0.3">
      <c r="A5" s="218" t="s">
        <v>2187</v>
      </c>
      <c r="B5" s="83">
        <f>SUM(B1:B4)</f>
        <v>5873708.5499999998</v>
      </c>
    </row>
    <row r="6" spans="1:2" ht="23.1" customHeight="1" thickTop="1" thickBot="1" x14ac:dyDescent="0.3">
      <c r="A6" s="217"/>
      <c r="B6" s="84"/>
    </row>
    <row r="7" spans="1:2" ht="27.75" customHeight="1" thickTop="1" thickBot="1" x14ac:dyDescent="0.3">
      <c r="A7" s="218" t="s">
        <v>2188</v>
      </c>
      <c r="B7" s="83">
        <v>20631.66</v>
      </c>
    </row>
    <row r="8" spans="1:2" ht="17.25" thickTop="1" thickBot="1" x14ac:dyDescent="0.3">
      <c r="A8" s="85"/>
      <c r="B8" s="85"/>
    </row>
    <row r="9" spans="1:2" ht="24.95" customHeight="1" thickTop="1" thickBot="1" x14ac:dyDescent="0.3">
      <c r="A9" s="219" t="s">
        <v>2189</v>
      </c>
      <c r="B9" s="79">
        <v>165341.71</v>
      </c>
    </row>
    <row r="10" spans="1:2" ht="15" customHeight="1" thickTop="1" thickBot="1" x14ac:dyDescent="0.3">
      <c r="A10" s="220"/>
      <c r="B10" s="80"/>
    </row>
    <row r="11" spans="1:2" ht="23.1" customHeight="1" x14ac:dyDescent="0.25">
      <c r="A11" s="274" t="s">
        <v>429</v>
      </c>
      <c r="B11" s="86">
        <v>15.55</v>
      </c>
    </row>
    <row r="12" spans="1:2" ht="23.1" customHeight="1" x14ac:dyDescent="0.25">
      <c r="A12" s="221" t="s">
        <v>430</v>
      </c>
      <c r="B12" s="435">
        <v>4765</v>
      </c>
    </row>
    <row r="13" spans="1:2" ht="23.1" customHeight="1" x14ac:dyDescent="0.25">
      <c r="A13" s="221" t="s">
        <v>431</v>
      </c>
      <c r="B13" s="435">
        <v>-4765</v>
      </c>
    </row>
    <row r="14" spans="1:2" ht="23.1" customHeight="1" thickBot="1" x14ac:dyDescent="0.3">
      <c r="A14" s="222"/>
      <c r="B14" s="84"/>
    </row>
    <row r="15" spans="1:2" ht="24.95" customHeight="1" thickTop="1" thickBot="1" x14ac:dyDescent="0.3">
      <c r="A15" s="223" t="s">
        <v>2190</v>
      </c>
      <c r="B15" s="83">
        <f>SUM(B9:B12)+B13</f>
        <v>165357.25999999998</v>
      </c>
    </row>
    <row r="16" spans="1:2" ht="16.5" thickTop="1" x14ac:dyDescent="0.25">
      <c r="A16" s="85"/>
      <c r="B16" s="85"/>
    </row>
    <row r="17" spans="1:2" ht="15.75" x14ac:dyDescent="0.25">
      <c r="A17" s="85"/>
      <c r="B17" s="85"/>
    </row>
    <row r="18" spans="1:2" ht="15.75" x14ac:dyDescent="0.25">
      <c r="A18" s="85"/>
      <c r="B18" s="85"/>
    </row>
    <row r="19" spans="1:2" ht="15.75" x14ac:dyDescent="0.25">
      <c r="A19" s="85"/>
      <c r="B19" s="85"/>
    </row>
    <row r="20" spans="1:2" ht="15.75" x14ac:dyDescent="0.25">
      <c r="A20" s="85"/>
      <c r="B20" s="85"/>
    </row>
    <row r="21" spans="1:2" ht="15.75" x14ac:dyDescent="0.25">
      <c r="A21" s="85"/>
      <c r="B21" s="85"/>
    </row>
    <row r="22" spans="1:2" ht="15.75" x14ac:dyDescent="0.25">
      <c r="A22" s="85"/>
      <c r="B22" s="85"/>
    </row>
    <row r="23" spans="1:2" ht="15.75" x14ac:dyDescent="0.25">
      <c r="A23" s="85"/>
      <c r="B23" s="85"/>
    </row>
    <row r="24" spans="1:2" ht="15.75" x14ac:dyDescent="0.25">
      <c r="A24" s="85"/>
      <c r="B24" s="85"/>
    </row>
    <row r="25" spans="1:2" ht="15.75" x14ac:dyDescent="0.25">
      <c r="A25" s="85"/>
      <c r="B25" s="85"/>
    </row>
    <row r="26" spans="1:2" ht="15.75" x14ac:dyDescent="0.25">
      <c r="A26" s="85"/>
      <c r="B26" s="85"/>
    </row>
    <row r="27" spans="1:2" ht="15.75" x14ac:dyDescent="0.25">
      <c r="A27" s="85"/>
      <c r="B27" s="85"/>
    </row>
    <row r="28" spans="1:2" ht="15.75" x14ac:dyDescent="0.25">
      <c r="A28" s="85"/>
      <c r="B28" s="85"/>
    </row>
    <row r="29" spans="1:2" ht="15.75" x14ac:dyDescent="0.25">
      <c r="A29" s="85"/>
      <c r="B29" s="85"/>
    </row>
    <row r="30" spans="1:2" ht="15.75" x14ac:dyDescent="0.25">
      <c r="A30" s="85"/>
      <c r="B30" s="85"/>
    </row>
    <row r="31" spans="1:2" ht="15.75" x14ac:dyDescent="0.25">
      <c r="A31" s="85"/>
      <c r="B31" s="85"/>
    </row>
    <row r="32" spans="1:2" ht="15.75" x14ac:dyDescent="0.25">
      <c r="A32" s="85"/>
      <c r="B32" s="85"/>
    </row>
    <row r="33" spans="1:2" ht="15.75" x14ac:dyDescent="0.25">
      <c r="A33" s="85"/>
      <c r="B33" s="85"/>
    </row>
    <row r="34" spans="1:2" ht="15.75" x14ac:dyDescent="0.25">
      <c r="A34" s="85"/>
      <c r="B34" s="85"/>
    </row>
    <row r="35" spans="1:2" ht="15.75" x14ac:dyDescent="0.25">
      <c r="A35" s="85"/>
      <c r="B35" s="85"/>
    </row>
    <row r="36" spans="1:2" ht="15.75" x14ac:dyDescent="0.25">
      <c r="A36" s="85"/>
      <c r="B36" s="85"/>
    </row>
    <row r="37" spans="1:2" ht="15.75" x14ac:dyDescent="0.25">
      <c r="A37" s="85"/>
      <c r="B37" s="85"/>
    </row>
    <row r="38" spans="1:2" ht="15.75" x14ac:dyDescent="0.25">
      <c r="A38" s="85"/>
      <c r="B38" s="85"/>
    </row>
    <row r="39" spans="1:2" ht="15.75" x14ac:dyDescent="0.25">
      <c r="A39" s="85"/>
      <c r="B39" s="85"/>
    </row>
    <row r="40" spans="1:2" ht="15.75" x14ac:dyDescent="0.25">
      <c r="A40" s="85"/>
      <c r="B40" s="85"/>
    </row>
    <row r="41" spans="1:2" ht="15.75" x14ac:dyDescent="0.25">
      <c r="A41" s="85"/>
      <c r="B41" s="85"/>
    </row>
    <row r="42" spans="1:2" ht="15.75" x14ac:dyDescent="0.25">
      <c r="A42" s="85"/>
      <c r="B42" s="85"/>
    </row>
    <row r="43" spans="1:2" ht="15.75" x14ac:dyDescent="0.25">
      <c r="A43" s="85"/>
      <c r="B43" s="85"/>
    </row>
    <row r="44" spans="1:2" ht="15.75" x14ac:dyDescent="0.25">
      <c r="A44" s="85"/>
      <c r="B44" s="85"/>
    </row>
    <row r="45" spans="1:2" ht="15.75" x14ac:dyDescent="0.25">
      <c r="A45" s="85"/>
      <c r="B45" s="85"/>
    </row>
    <row r="46" spans="1:2" ht="15.75" x14ac:dyDescent="0.25">
      <c r="A46" s="85"/>
      <c r="B46" s="85"/>
    </row>
    <row r="47" spans="1:2" ht="15.75" x14ac:dyDescent="0.25">
      <c r="A47" s="85"/>
      <c r="B47" s="85"/>
    </row>
    <row r="48" spans="1:2" ht="15.75" x14ac:dyDescent="0.25">
      <c r="A48" s="85"/>
      <c r="B48" s="85"/>
    </row>
    <row r="49" spans="1:2" ht="15.75" x14ac:dyDescent="0.25">
      <c r="A49" s="85"/>
      <c r="B49" s="85"/>
    </row>
    <row r="50" spans="1:2" ht="15.75" x14ac:dyDescent="0.25">
      <c r="A50" s="85"/>
      <c r="B50" s="85"/>
    </row>
    <row r="51" spans="1:2" ht="15.75" x14ac:dyDescent="0.25">
      <c r="A51" s="85"/>
      <c r="B51" s="85"/>
    </row>
    <row r="52" spans="1:2" ht="15.75" x14ac:dyDescent="0.25">
      <c r="A52" s="85"/>
      <c r="B52" s="85"/>
    </row>
    <row r="53" spans="1:2" ht="15.75" x14ac:dyDescent="0.25">
      <c r="A53" s="85"/>
      <c r="B53" s="85"/>
    </row>
    <row r="54" spans="1:2" ht="15.75" x14ac:dyDescent="0.25">
      <c r="A54" s="85"/>
      <c r="B54" s="85"/>
    </row>
    <row r="55" spans="1:2" ht="15.75" x14ac:dyDescent="0.25">
      <c r="A55" s="85"/>
      <c r="B55" s="85"/>
    </row>
    <row r="56" spans="1:2" ht="15.75" x14ac:dyDescent="0.25">
      <c r="A56" s="85"/>
      <c r="B56" s="85"/>
    </row>
    <row r="57" spans="1:2" ht="15.75" x14ac:dyDescent="0.25">
      <c r="A57" s="85"/>
      <c r="B57" s="85"/>
    </row>
    <row r="58" spans="1:2" ht="15.75" x14ac:dyDescent="0.25">
      <c r="A58" s="85"/>
      <c r="B58" s="85"/>
    </row>
    <row r="59" spans="1:2" ht="15.75" x14ac:dyDescent="0.25">
      <c r="A59" s="85"/>
      <c r="B59" s="85"/>
    </row>
    <row r="60" spans="1:2" ht="15.75" x14ac:dyDescent="0.25">
      <c r="A60" s="85"/>
      <c r="B60" s="85"/>
    </row>
    <row r="61" spans="1:2" ht="15.75" x14ac:dyDescent="0.25">
      <c r="A61" s="85"/>
      <c r="B61" s="85"/>
    </row>
    <row r="62" spans="1:2" ht="15.75" x14ac:dyDescent="0.25">
      <c r="A62" s="85"/>
      <c r="B62" s="85"/>
    </row>
    <row r="63" spans="1:2" ht="15.75" x14ac:dyDescent="0.25">
      <c r="A63" s="85"/>
      <c r="B63" s="85"/>
    </row>
    <row r="64" spans="1:2" ht="15.75" x14ac:dyDescent="0.25">
      <c r="A64" s="85"/>
      <c r="B64" s="85"/>
    </row>
    <row r="65" spans="1:2" ht="15.75" x14ac:dyDescent="0.25">
      <c r="A65" s="85"/>
      <c r="B65" s="85"/>
    </row>
    <row r="66" spans="1:2" ht="15.75" x14ac:dyDescent="0.25">
      <c r="A66" s="85"/>
      <c r="B66" s="85"/>
    </row>
    <row r="67" spans="1:2" ht="15.75" x14ac:dyDescent="0.25">
      <c r="A67" s="85"/>
      <c r="B67" s="85"/>
    </row>
    <row r="68" spans="1:2" ht="15.75" x14ac:dyDescent="0.25">
      <c r="A68" s="85"/>
      <c r="B68" s="85"/>
    </row>
    <row r="69" spans="1:2" ht="15.75" x14ac:dyDescent="0.25">
      <c r="A69" s="85"/>
      <c r="B69" s="85"/>
    </row>
    <row r="70" spans="1:2" ht="15.75" x14ac:dyDescent="0.25">
      <c r="A70" s="85"/>
      <c r="B70" s="85"/>
    </row>
    <row r="71" spans="1:2" ht="15.75" x14ac:dyDescent="0.25">
      <c r="A71" s="85"/>
      <c r="B71" s="85"/>
    </row>
    <row r="72" spans="1:2" ht="15.75" x14ac:dyDescent="0.25">
      <c r="A72" s="85"/>
      <c r="B72" s="85"/>
    </row>
    <row r="73" spans="1:2" ht="15.75" x14ac:dyDescent="0.25">
      <c r="A73" s="85"/>
      <c r="B73" s="85"/>
    </row>
    <row r="74" spans="1:2" ht="15.75" x14ac:dyDescent="0.25">
      <c r="A74" s="85"/>
      <c r="B74" s="85"/>
    </row>
    <row r="75" spans="1:2" ht="15.75" x14ac:dyDescent="0.25">
      <c r="A75" s="85"/>
      <c r="B75" s="85"/>
    </row>
    <row r="76" spans="1:2" ht="15.75" x14ac:dyDescent="0.25">
      <c r="A76" s="85"/>
      <c r="B76" s="85"/>
    </row>
    <row r="77" spans="1:2" ht="15.75" x14ac:dyDescent="0.25">
      <c r="A77" s="85"/>
      <c r="B77" s="85"/>
    </row>
    <row r="78" spans="1:2" ht="15.75" x14ac:dyDescent="0.25">
      <c r="A78" s="85"/>
      <c r="B78" s="85"/>
    </row>
    <row r="79" spans="1:2" ht="15.75" x14ac:dyDescent="0.25">
      <c r="A79" s="85"/>
      <c r="B79" s="85"/>
    </row>
    <row r="80" spans="1:2" ht="15.75" x14ac:dyDescent="0.25">
      <c r="A80" s="85"/>
      <c r="B80" s="85"/>
    </row>
    <row r="81" spans="1:2" ht="15.75" x14ac:dyDescent="0.25">
      <c r="A81" s="85"/>
      <c r="B81" s="85"/>
    </row>
    <row r="82" spans="1:2" ht="15.75" x14ac:dyDescent="0.25">
      <c r="A82" s="85"/>
      <c r="B82" s="85"/>
    </row>
    <row r="83" spans="1:2" ht="15.75" x14ac:dyDescent="0.25">
      <c r="A83" s="85"/>
      <c r="B83" s="85"/>
    </row>
    <row r="84" spans="1:2" ht="15.75" x14ac:dyDescent="0.25">
      <c r="A84" s="85"/>
      <c r="B84" s="85"/>
    </row>
    <row r="85" spans="1:2" ht="15.75" x14ac:dyDescent="0.25">
      <c r="A85" s="85"/>
      <c r="B85" s="85"/>
    </row>
    <row r="86" spans="1:2" ht="15.75" x14ac:dyDescent="0.25">
      <c r="A86" s="85"/>
      <c r="B86" s="85"/>
    </row>
    <row r="87" spans="1:2" ht="15.75" x14ac:dyDescent="0.25">
      <c r="A87" s="85"/>
      <c r="B87" s="85"/>
    </row>
    <row r="88" spans="1:2" ht="15.75" x14ac:dyDescent="0.25">
      <c r="A88" s="85"/>
      <c r="B88" s="85"/>
    </row>
    <row r="89" spans="1:2" ht="15.75" x14ac:dyDescent="0.25">
      <c r="A89" s="85"/>
      <c r="B89" s="85"/>
    </row>
    <row r="90" spans="1:2" ht="15.75" x14ac:dyDescent="0.25">
      <c r="A90" s="85"/>
      <c r="B90" s="85"/>
    </row>
    <row r="91" spans="1:2" ht="15.75" x14ac:dyDescent="0.25">
      <c r="A91" s="85"/>
      <c r="B91" s="85"/>
    </row>
    <row r="92" spans="1:2" ht="15.75" x14ac:dyDescent="0.25">
      <c r="A92" s="85"/>
      <c r="B92" s="85"/>
    </row>
    <row r="93" spans="1:2" ht="15.75" x14ac:dyDescent="0.25">
      <c r="A93" s="85"/>
      <c r="B93" s="85"/>
    </row>
    <row r="94" spans="1:2" ht="15.75" x14ac:dyDescent="0.25">
      <c r="A94" s="85"/>
      <c r="B94" s="85"/>
    </row>
    <row r="95" spans="1:2" ht="15.75" x14ac:dyDescent="0.25">
      <c r="A95" s="85"/>
      <c r="B95" s="85"/>
    </row>
    <row r="96" spans="1:2" ht="15.75" x14ac:dyDescent="0.25">
      <c r="A96" s="85"/>
      <c r="B96" s="85"/>
    </row>
    <row r="97" spans="1:2" ht="15.75" x14ac:dyDescent="0.25">
      <c r="A97" s="85"/>
      <c r="B97" s="85"/>
    </row>
    <row r="98" spans="1:2" ht="15.75" x14ac:dyDescent="0.25">
      <c r="A98" s="85"/>
      <c r="B98" s="85"/>
    </row>
    <row r="99" spans="1:2" ht="15.75" x14ac:dyDescent="0.25">
      <c r="A99" s="85"/>
      <c r="B99" s="85"/>
    </row>
    <row r="100" spans="1:2" ht="15.75" x14ac:dyDescent="0.25">
      <c r="A100" s="85"/>
      <c r="B100" s="85"/>
    </row>
    <row r="101" spans="1:2" ht="15.75" x14ac:dyDescent="0.25">
      <c r="A101" s="85"/>
      <c r="B101" s="85"/>
    </row>
    <row r="102" spans="1:2" ht="15.75" x14ac:dyDescent="0.25">
      <c r="A102" s="85"/>
      <c r="B102" s="85"/>
    </row>
    <row r="103" spans="1:2" ht="15.75" x14ac:dyDescent="0.25">
      <c r="A103" s="85"/>
      <c r="B103" s="85"/>
    </row>
    <row r="104" spans="1:2" ht="15.75" x14ac:dyDescent="0.25">
      <c r="A104" s="85"/>
      <c r="B104" s="85"/>
    </row>
    <row r="105" spans="1:2" ht="15.75" x14ac:dyDescent="0.25">
      <c r="A105" s="85"/>
      <c r="B105" s="85"/>
    </row>
    <row r="106" spans="1:2" ht="15.75" x14ac:dyDescent="0.25">
      <c r="A106" s="85"/>
      <c r="B106" s="85"/>
    </row>
    <row r="107" spans="1:2" ht="15.75" x14ac:dyDescent="0.25">
      <c r="A107" s="85"/>
      <c r="B107" s="85"/>
    </row>
    <row r="108" spans="1:2" ht="15.75" x14ac:dyDescent="0.25">
      <c r="A108" s="85"/>
      <c r="B108" s="85"/>
    </row>
    <row r="109" spans="1:2" ht="15.75" x14ac:dyDescent="0.25">
      <c r="A109" s="85"/>
      <c r="B109" s="85"/>
    </row>
    <row r="110" spans="1:2" ht="15.75" x14ac:dyDescent="0.25">
      <c r="A110" s="85"/>
      <c r="B110" s="85"/>
    </row>
    <row r="111" spans="1:2" ht="15.75" x14ac:dyDescent="0.25">
      <c r="A111" s="85"/>
      <c r="B111" s="85"/>
    </row>
    <row r="112" spans="1:2" ht="15.75" x14ac:dyDescent="0.25">
      <c r="A112" s="85"/>
      <c r="B112" s="85"/>
    </row>
    <row r="113" spans="1:2" ht="15.75" x14ac:dyDescent="0.25">
      <c r="A113" s="85"/>
      <c r="B113" s="85"/>
    </row>
    <row r="114" spans="1:2" ht="15.75" x14ac:dyDescent="0.25">
      <c r="A114" s="85"/>
      <c r="B114" s="85"/>
    </row>
    <row r="115" spans="1:2" ht="15.75" x14ac:dyDescent="0.25">
      <c r="A115" s="85"/>
      <c r="B115" s="85"/>
    </row>
    <row r="116" spans="1:2" ht="15.75" x14ac:dyDescent="0.25">
      <c r="A116" s="85"/>
      <c r="B116" s="85"/>
    </row>
    <row r="117" spans="1:2" ht="15.75" x14ac:dyDescent="0.25">
      <c r="A117" s="85"/>
      <c r="B117" s="85"/>
    </row>
    <row r="118" spans="1:2" ht="15.75" x14ac:dyDescent="0.25">
      <c r="A118" s="85"/>
      <c r="B118" s="85"/>
    </row>
    <row r="119" spans="1:2" ht="15.75" x14ac:dyDescent="0.25">
      <c r="A119" s="85"/>
      <c r="B119" s="85"/>
    </row>
    <row r="120" spans="1:2" ht="15.75" x14ac:dyDescent="0.25">
      <c r="A120" s="85"/>
      <c r="B120" s="85"/>
    </row>
    <row r="121" spans="1:2" ht="15.75" x14ac:dyDescent="0.25">
      <c r="A121" s="85"/>
      <c r="B121" s="85"/>
    </row>
    <row r="122" spans="1:2" ht="15.75" x14ac:dyDescent="0.25">
      <c r="A122" s="85"/>
      <c r="B122" s="85"/>
    </row>
    <row r="123" spans="1:2" ht="15.75" x14ac:dyDescent="0.25">
      <c r="A123" s="85"/>
      <c r="B123" s="85"/>
    </row>
    <row r="124" spans="1:2" ht="15.75" x14ac:dyDescent="0.25">
      <c r="A124" s="85"/>
      <c r="B124" s="85"/>
    </row>
    <row r="125" spans="1:2" ht="15.75" x14ac:dyDescent="0.25">
      <c r="A125" s="85"/>
      <c r="B125" s="85"/>
    </row>
    <row r="126" spans="1:2" ht="15.75" x14ac:dyDescent="0.25">
      <c r="A126" s="85"/>
      <c r="B126" s="85"/>
    </row>
    <row r="127" spans="1:2" ht="15.75" x14ac:dyDescent="0.25">
      <c r="A127" s="85"/>
      <c r="B127" s="85"/>
    </row>
    <row r="128" spans="1:2" ht="15.75" x14ac:dyDescent="0.25">
      <c r="A128" s="85"/>
      <c r="B128" s="85"/>
    </row>
    <row r="129" spans="1:2" ht="15.75" x14ac:dyDescent="0.25">
      <c r="A129" s="85"/>
      <c r="B129" s="85"/>
    </row>
    <row r="130" spans="1:2" ht="15.75" x14ac:dyDescent="0.25">
      <c r="A130" s="85"/>
      <c r="B130" s="85"/>
    </row>
    <row r="131" spans="1:2" ht="15.75" x14ac:dyDescent="0.25">
      <c r="A131" s="85"/>
      <c r="B131" s="85"/>
    </row>
    <row r="132" spans="1:2" ht="15.75" x14ac:dyDescent="0.25">
      <c r="A132" s="85"/>
      <c r="B132" s="85"/>
    </row>
    <row r="133" spans="1:2" ht="15.75" x14ac:dyDescent="0.25">
      <c r="A133" s="85"/>
      <c r="B133" s="85"/>
    </row>
    <row r="134" spans="1:2" ht="15.75" x14ac:dyDescent="0.25">
      <c r="A134" s="85"/>
      <c r="B134" s="85"/>
    </row>
    <row r="135" spans="1:2" ht="15.75" x14ac:dyDescent="0.25">
      <c r="A135" s="85"/>
      <c r="B135" s="85"/>
    </row>
    <row r="136" spans="1:2" ht="15.75" x14ac:dyDescent="0.25">
      <c r="A136" s="85"/>
      <c r="B136" s="85"/>
    </row>
    <row r="137" spans="1:2" ht="15.75" x14ac:dyDescent="0.25">
      <c r="A137" s="85"/>
      <c r="B137" s="85"/>
    </row>
    <row r="138" spans="1:2" ht="15.75" x14ac:dyDescent="0.25">
      <c r="A138" s="85"/>
      <c r="B138" s="85"/>
    </row>
    <row r="139" spans="1:2" ht="15.75" x14ac:dyDescent="0.25">
      <c r="A139" s="85"/>
      <c r="B139" s="85"/>
    </row>
    <row r="140" spans="1:2" ht="15.75" x14ac:dyDescent="0.25">
      <c r="A140" s="85"/>
      <c r="B140" s="85"/>
    </row>
    <row r="141" spans="1:2" ht="15.75" x14ac:dyDescent="0.25">
      <c r="A141" s="85"/>
      <c r="B141" s="85"/>
    </row>
    <row r="142" spans="1:2" ht="15.75" x14ac:dyDescent="0.25">
      <c r="A142" s="85"/>
      <c r="B142" s="85"/>
    </row>
    <row r="143" spans="1:2" ht="15.75" x14ac:dyDescent="0.25">
      <c r="A143" s="85"/>
      <c r="B143" s="85"/>
    </row>
    <row r="144" spans="1:2" ht="15.75" x14ac:dyDescent="0.25">
      <c r="A144" s="85"/>
      <c r="B144" s="85"/>
    </row>
    <row r="145" spans="1:2" ht="15.75" x14ac:dyDescent="0.25">
      <c r="A145" s="85"/>
      <c r="B145" s="85"/>
    </row>
    <row r="146" spans="1:2" ht="15.75" x14ac:dyDescent="0.25">
      <c r="A146" s="85"/>
      <c r="B146" s="85"/>
    </row>
    <row r="147" spans="1:2" ht="15.75" x14ac:dyDescent="0.25">
      <c r="A147" s="85"/>
      <c r="B147" s="85"/>
    </row>
    <row r="148" spans="1:2" ht="15.75" x14ac:dyDescent="0.25">
      <c r="A148" s="85"/>
      <c r="B148" s="85"/>
    </row>
    <row r="149" spans="1:2" ht="15.75" x14ac:dyDescent="0.25">
      <c r="A149" s="85"/>
      <c r="B149" s="85"/>
    </row>
    <row r="150" spans="1:2" ht="15.75" x14ac:dyDescent="0.25">
      <c r="A150" s="85"/>
      <c r="B150" s="85"/>
    </row>
    <row r="151" spans="1:2" ht="15.75" x14ac:dyDescent="0.25">
      <c r="A151" s="85"/>
      <c r="B151" s="85"/>
    </row>
    <row r="152" spans="1:2" ht="15.75" x14ac:dyDescent="0.25">
      <c r="A152" s="85"/>
      <c r="B152" s="85"/>
    </row>
    <row r="153" spans="1:2" ht="15.75" x14ac:dyDescent="0.25">
      <c r="A153" s="85"/>
      <c r="B153" s="85"/>
    </row>
    <row r="154" spans="1:2" ht="15.75" x14ac:dyDescent="0.25">
      <c r="A154" s="85"/>
      <c r="B154" s="85"/>
    </row>
    <row r="155" spans="1:2" ht="15.75" x14ac:dyDescent="0.25">
      <c r="A155" s="85"/>
      <c r="B155" s="85"/>
    </row>
    <row r="156" spans="1:2" ht="15.75" x14ac:dyDescent="0.25">
      <c r="A156" s="85"/>
      <c r="B156" s="85"/>
    </row>
    <row r="157" spans="1:2" ht="15.75" x14ac:dyDescent="0.25">
      <c r="A157" s="85"/>
      <c r="B157" s="85"/>
    </row>
    <row r="158" spans="1:2" ht="15.75" x14ac:dyDescent="0.25">
      <c r="A158" s="85"/>
      <c r="B158" s="85"/>
    </row>
    <row r="159" spans="1:2" ht="15.75" x14ac:dyDescent="0.25">
      <c r="A159" s="85"/>
      <c r="B159" s="85"/>
    </row>
    <row r="160" spans="1:2" ht="15.75" x14ac:dyDescent="0.25">
      <c r="A160" s="85"/>
      <c r="B160" s="85"/>
    </row>
    <row r="161" spans="1:2" ht="15.75" x14ac:dyDescent="0.25">
      <c r="A161" s="85"/>
      <c r="B161" s="85"/>
    </row>
    <row r="162" spans="1:2" ht="15.75" x14ac:dyDescent="0.25">
      <c r="A162" s="85"/>
      <c r="B162" s="85"/>
    </row>
    <row r="163" spans="1:2" ht="15.75" x14ac:dyDescent="0.25">
      <c r="A163" s="85"/>
      <c r="B163" s="85"/>
    </row>
    <row r="164" spans="1:2" ht="15.75" x14ac:dyDescent="0.25">
      <c r="A164" s="85"/>
      <c r="B164" s="85"/>
    </row>
    <row r="165" spans="1:2" ht="15.75" x14ac:dyDescent="0.25">
      <c r="A165" s="85"/>
      <c r="B165" s="85"/>
    </row>
    <row r="166" spans="1:2" ht="15.75" x14ac:dyDescent="0.25">
      <c r="A166" s="85"/>
      <c r="B166" s="85"/>
    </row>
    <row r="167" spans="1:2" ht="15.75" x14ac:dyDescent="0.25">
      <c r="A167" s="85"/>
      <c r="B167" s="85"/>
    </row>
    <row r="168" spans="1:2" ht="15.75" x14ac:dyDescent="0.25">
      <c r="A168" s="85"/>
      <c r="B168" s="85"/>
    </row>
    <row r="169" spans="1:2" ht="15.75" x14ac:dyDescent="0.25">
      <c r="A169" s="85"/>
      <c r="B169" s="85"/>
    </row>
    <row r="170" spans="1:2" ht="15.75" x14ac:dyDescent="0.25">
      <c r="A170" s="85"/>
      <c r="B170" s="85"/>
    </row>
    <row r="171" spans="1:2" ht="15.75" x14ac:dyDescent="0.25">
      <c r="A171" s="85"/>
      <c r="B171" s="85"/>
    </row>
    <row r="172" spans="1:2" ht="15.75" x14ac:dyDescent="0.25">
      <c r="A172" s="85"/>
      <c r="B172" s="85"/>
    </row>
    <row r="173" spans="1:2" ht="15.75" x14ac:dyDescent="0.25">
      <c r="A173" s="85"/>
      <c r="B173" s="85"/>
    </row>
    <row r="174" spans="1:2" ht="15.75" x14ac:dyDescent="0.25">
      <c r="A174" s="85"/>
      <c r="B174" s="85"/>
    </row>
    <row r="175" spans="1:2" ht="15.75" x14ac:dyDescent="0.25">
      <c r="A175" s="85"/>
      <c r="B175" s="85"/>
    </row>
    <row r="176" spans="1:2" ht="15.75" x14ac:dyDescent="0.25">
      <c r="A176" s="85"/>
      <c r="B176" s="85"/>
    </row>
    <row r="177" spans="1:2" ht="15.75" x14ac:dyDescent="0.25">
      <c r="A177" s="85"/>
      <c r="B177" s="85"/>
    </row>
    <row r="178" spans="1:2" ht="15.75" x14ac:dyDescent="0.25">
      <c r="A178" s="85"/>
      <c r="B178" s="85"/>
    </row>
    <row r="179" spans="1:2" ht="15.75" x14ac:dyDescent="0.25">
      <c r="A179" s="85"/>
      <c r="B179" s="85"/>
    </row>
    <row r="180" spans="1:2" ht="15.75" x14ac:dyDescent="0.25">
      <c r="A180" s="85"/>
      <c r="B180" s="85"/>
    </row>
    <row r="181" spans="1:2" ht="15.75" x14ac:dyDescent="0.25">
      <c r="A181" s="85"/>
      <c r="B181" s="85"/>
    </row>
    <row r="182" spans="1:2" ht="15.75" x14ac:dyDescent="0.25">
      <c r="A182" s="85"/>
      <c r="B182" s="85"/>
    </row>
    <row r="183" spans="1:2" ht="15.75" x14ac:dyDescent="0.25">
      <c r="A183" s="85"/>
      <c r="B183" s="85"/>
    </row>
    <row r="184" spans="1:2" ht="15.75" x14ac:dyDescent="0.25">
      <c r="A184" s="85"/>
      <c r="B184" s="85"/>
    </row>
    <row r="185" spans="1:2" ht="15.75" x14ac:dyDescent="0.25">
      <c r="A185" s="85"/>
      <c r="B185" s="85"/>
    </row>
    <row r="186" spans="1:2" ht="15.75" x14ac:dyDescent="0.25">
      <c r="A186" s="85"/>
      <c r="B186" s="85"/>
    </row>
    <row r="187" spans="1:2" ht="15.75" x14ac:dyDescent="0.25">
      <c r="A187" s="85"/>
      <c r="B187" s="85"/>
    </row>
    <row r="188" spans="1:2" ht="15.75" x14ac:dyDescent="0.25">
      <c r="A188" s="85"/>
      <c r="B188" s="85"/>
    </row>
    <row r="189" spans="1:2" ht="15.75" x14ac:dyDescent="0.25">
      <c r="A189" s="85"/>
      <c r="B189" s="85"/>
    </row>
    <row r="190" spans="1:2" ht="15.75" x14ac:dyDescent="0.25">
      <c r="A190" s="85"/>
      <c r="B190" s="85"/>
    </row>
    <row r="191" spans="1:2" ht="15.75" x14ac:dyDescent="0.25">
      <c r="A191" s="85"/>
      <c r="B191" s="85"/>
    </row>
    <row r="192" spans="1:2" ht="15.75" x14ac:dyDescent="0.25">
      <c r="A192" s="85"/>
      <c r="B192" s="85"/>
    </row>
    <row r="193" spans="1:2" ht="15.75" x14ac:dyDescent="0.25">
      <c r="A193" s="85"/>
      <c r="B193" s="85"/>
    </row>
    <row r="194" spans="1:2" ht="15.75" x14ac:dyDescent="0.25">
      <c r="A194" s="85"/>
      <c r="B194" s="85"/>
    </row>
    <row r="195" spans="1:2" ht="15.75" x14ac:dyDescent="0.25">
      <c r="A195" s="85"/>
      <c r="B195" s="85"/>
    </row>
    <row r="196" spans="1:2" ht="15.75" x14ac:dyDescent="0.25">
      <c r="A196" s="85"/>
      <c r="B196" s="85"/>
    </row>
    <row r="197" spans="1:2" ht="15.75" x14ac:dyDescent="0.25">
      <c r="A197" s="85"/>
      <c r="B197" s="85"/>
    </row>
    <row r="198" spans="1:2" ht="15.75" x14ac:dyDescent="0.25">
      <c r="A198" s="85"/>
      <c r="B198" s="85"/>
    </row>
    <row r="199" spans="1:2" ht="15.75" x14ac:dyDescent="0.25">
      <c r="A199" s="85"/>
      <c r="B199" s="85"/>
    </row>
    <row r="200" spans="1:2" ht="15.75" x14ac:dyDescent="0.25">
      <c r="A200" s="85"/>
      <c r="B200" s="85"/>
    </row>
    <row r="201" spans="1:2" ht="15.75" x14ac:dyDescent="0.25">
      <c r="A201" s="85"/>
      <c r="B201" s="85"/>
    </row>
    <row r="202" spans="1:2" ht="15.75" x14ac:dyDescent="0.25">
      <c r="A202" s="85"/>
      <c r="B202" s="85"/>
    </row>
    <row r="203" spans="1:2" ht="15.75" x14ac:dyDescent="0.25">
      <c r="A203" s="85"/>
      <c r="B203" s="85"/>
    </row>
    <row r="204" spans="1:2" ht="15.75" x14ac:dyDescent="0.25">
      <c r="A204" s="85"/>
      <c r="B204" s="85"/>
    </row>
    <row r="205" spans="1:2" ht="15.75" x14ac:dyDescent="0.25">
      <c r="A205" s="85"/>
      <c r="B205" s="85"/>
    </row>
    <row r="206" spans="1:2" ht="15.75" x14ac:dyDescent="0.25">
      <c r="A206" s="85"/>
      <c r="B206" s="85"/>
    </row>
    <row r="207" spans="1:2" ht="15.75" x14ac:dyDescent="0.25">
      <c r="A207" s="85"/>
      <c r="B207" s="85"/>
    </row>
    <row r="208" spans="1:2" ht="15.75" x14ac:dyDescent="0.25">
      <c r="A208" s="85"/>
      <c r="B208" s="85"/>
    </row>
    <row r="209" spans="1:2" ht="15.75" x14ac:dyDescent="0.25">
      <c r="A209" s="85"/>
      <c r="B209" s="85"/>
    </row>
    <row r="210" spans="1:2" ht="15.75" x14ac:dyDescent="0.25">
      <c r="A210" s="85"/>
      <c r="B210" s="85"/>
    </row>
    <row r="211" spans="1:2" ht="15.75" x14ac:dyDescent="0.25">
      <c r="A211" s="85"/>
      <c r="B211" s="85"/>
    </row>
    <row r="212" spans="1:2" ht="15.75" x14ac:dyDescent="0.25">
      <c r="A212" s="85"/>
      <c r="B212" s="85"/>
    </row>
    <row r="213" spans="1:2" ht="15.75" x14ac:dyDescent="0.25">
      <c r="A213" s="85"/>
      <c r="B213" s="85"/>
    </row>
    <row r="214" spans="1:2" ht="15.75" x14ac:dyDescent="0.25">
      <c r="A214" s="85"/>
      <c r="B214" s="85"/>
    </row>
    <row r="215" spans="1:2" ht="15.75" x14ac:dyDescent="0.25">
      <c r="A215" s="85"/>
      <c r="B215" s="85"/>
    </row>
    <row r="216" spans="1:2" ht="15.75" x14ac:dyDescent="0.25">
      <c r="A216" s="85"/>
      <c r="B216" s="85"/>
    </row>
    <row r="217" spans="1:2" ht="15.75" x14ac:dyDescent="0.25">
      <c r="A217" s="85"/>
      <c r="B217" s="85"/>
    </row>
    <row r="218" spans="1:2" ht="15.75" x14ac:dyDescent="0.25">
      <c r="A218" s="85"/>
      <c r="B218" s="85"/>
    </row>
    <row r="219" spans="1:2" ht="15.75" x14ac:dyDescent="0.25">
      <c r="A219" s="85"/>
      <c r="B219" s="85"/>
    </row>
    <row r="220" spans="1:2" ht="15.75" x14ac:dyDescent="0.25">
      <c r="A220" s="85"/>
      <c r="B220" s="85"/>
    </row>
    <row r="221" spans="1:2" ht="15.75" x14ac:dyDescent="0.25">
      <c r="A221" s="85"/>
      <c r="B221" s="85"/>
    </row>
    <row r="222" spans="1:2" ht="15.75" x14ac:dyDescent="0.25">
      <c r="A222" s="85"/>
      <c r="B222" s="85"/>
    </row>
    <row r="223" spans="1:2" ht="15.75" x14ac:dyDescent="0.25">
      <c r="A223" s="85"/>
      <c r="B223" s="85"/>
    </row>
    <row r="224" spans="1:2" ht="15.75" x14ac:dyDescent="0.25">
      <c r="A224" s="85"/>
      <c r="B224" s="85"/>
    </row>
    <row r="225" spans="1:2" ht="15.75" x14ac:dyDescent="0.25">
      <c r="A225" s="85"/>
      <c r="B225" s="85"/>
    </row>
    <row r="226" spans="1:2" ht="15.75" x14ac:dyDescent="0.25">
      <c r="A226" s="85"/>
      <c r="B226" s="85"/>
    </row>
    <row r="227" spans="1:2" ht="15.75" x14ac:dyDescent="0.25">
      <c r="A227" s="85"/>
      <c r="B227" s="85"/>
    </row>
    <row r="228" spans="1:2" ht="15.75" x14ac:dyDescent="0.25">
      <c r="A228" s="85"/>
      <c r="B228" s="85"/>
    </row>
    <row r="229" spans="1:2" ht="15.75" x14ac:dyDescent="0.25">
      <c r="A229" s="85"/>
      <c r="B229" s="85"/>
    </row>
    <row r="230" spans="1:2" ht="15.75" x14ac:dyDescent="0.25">
      <c r="A230" s="85"/>
      <c r="B230" s="85"/>
    </row>
    <row r="231" spans="1:2" ht="15.75" x14ac:dyDescent="0.25">
      <c r="A231" s="85"/>
      <c r="B231" s="85"/>
    </row>
    <row r="232" spans="1:2" ht="15.75" x14ac:dyDescent="0.25">
      <c r="A232" s="85"/>
      <c r="B232" s="85"/>
    </row>
    <row r="233" spans="1:2" ht="15.75" x14ac:dyDescent="0.25">
      <c r="A233" s="85"/>
      <c r="B233" s="85"/>
    </row>
    <row r="234" spans="1:2" ht="15.75" x14ac:dyDescent="0.25">
      <c r="A234" s="85"/>
      <c r="B234" s="85"/>
    </row>
    <row r="235" spans="1:2" ht="15.75" x14ac:dyDescent="0.25">
      <c r="A235" s="85"/>
      <c r="B235" s="85"/>
    </row>
    <row r="236" spans="1:2" ht="15.75" x14ac:dyDescent="0.25">
      <c r="A236" s="85"/>
      <c r="B236" s="85"/>
    </row>
    <row r="237" spans="1:2" ht="15.75" x14ac:dyDescent="0.25">
      <c r="A237" s="85"/>
      <c r="B237" s="85"/>
    </row>
    <row r="238" spans="1:2" ht="15.75" x14ac:dyDescent="0.25">
      <c r="A238" s="85"/>
      <c r="B238" s="85"/>
    </row>
    <row r="239" spans="1:2" ht="15.75" x14ac:dyDescent="0.25">
      <c r="A239" s="85"/>
      <c r="B239" s="85"/>
    </row>
    <row r="240" spans="1:2" ht="15.75" x14ac:dyDescent="0.25">
      <c r="A240" s="85"/>
      <c r="B240" s="85"/>
    </row>
    <row r="241" spans="1:2" ht="15.75" x14ac:dyDescent="0.25">
      <c r="A241" s="85"/>
      <c r="B241" s="85"/>
    </row>
    <row r="242" spans="1:2" ht="15.75" x14ac:dyDescent="0.25">
      <c r="A242" s="85"/>
      <c r="B242" s="85"/>
    </row>
    <row r="243" spans="1:2" ht="15.75" x14ac:dyDescent="0.25">
      <c r="A243" s="85"/>
      <c r="B243" s="85"/>
    </row>
    <row r="244" spans="1:2" ht="15.75" x14ac:dyDescent="0.25">
      <c r="A244" s="85"/>
      <c r="B244" s="85"/>
    </row>
    <row r="245" spans="1:2" ht="15.75" x14ac:dyDescent="0.25">
      <c r="A245" s="85"/>
      <c r="B245" s="85"/>
    </row>
    <row r="246" spans="1:2" ht="15.75" x14ac:dyDescent="0.25">
      <c r="A246" s="85"/>
      <c r="B246" s="85"/>
    </row>
    <row r="247" spans="1:2" ht="15.75" x14ac:dyDescent="0.25">
      <c r="A247" s="85"/>
      <c r="B247" s="85"/>
    </row>
    <row r="248" spans="1:2" ht="15.75" x14ac:dyDescent="0.25">
      <c r="A248" s="85"/>
      <c r="B248" s="85"/>
    </row>
    <row r="249" spans="1:2" ht="15.75" x14ac:dyDescent="0.25">
      <c r="A249" s="85"/>
      <c r="B249" s="85"/>
    </row>
    <row r="250" spans="1:2" ht="15.75" x14ac:dyDescent="0.25">
      <c r="A250" s="85"/>
      <c r="B250" s="85"/>
    </row>
    <row r="251" spans="1:2" ht="15.75" x14ac:dyDescent="0.25">
      <c r="A251" s="85"/>
      <c r="B251" s="85"/>
    </row>
    <row r="252" spans="1:2" ht="15.75" x14ac:dyDescent="0.25">
      <c r="A252" s="85"/>
      <c r="B252" s="85"/>
    </row>
    <row r="253" spans="1:2" ht="15.75" x14ac:dyDescent="0.25">
      <c r="A253" s="85"/>
      <c r="B253" s="85"/>
    </row>
    <row r="254" spans="1:2" ht="15.75" x14ac:dyDescent="0.25">
      <c r="A254" s="85"/>
      <c r="B254" s="85"/>
    </row>
    <row r="255" spans="1:2" ht="15.75" x14ac:dyDescent="0.25">
      <c r="A255" s="85"/>
      <c r="B255" s="85"/>
    </row>
    <row r="256" spans="1:2" ht="15.75" x14ac:dyDescent="0.25">
      <c r="A256" s="85"/>
      <c r="B256" s="85"/>
    </row>
    <row r="257" spans="1:2" ht="15.75" x14ac:dyDescent="0.25">
      <c r="A257" s="85"/>
      <c r="B257" s="85"/>
    </row>
    <row r="258" spans="1:2" ht="15.75" x14ac:dyDescent="0.25">
      <c r="A258" s="85"/>
      <c r="B258" s="85"/>
    </row>
    <row r="259" spans="1:2" ht="15.75" x14ac:dyDescent="0.25">
      <c r="A259" s="85"/>
      <c r="B259" s="85"/>
    </row>
    <row r="260" spans="1:2" ht="15.75" x14ac:dyDescent="0.25">
      <c r="A260" s="85"/>
      <c r="B260" s="85"/>
    </row>
    <row r="261" spans="1:2" ht="15.75" x14ac:dyDescent="0.25">
      <c r="A261" s="85"/>
      <c r="B261" s="85"/>
    </row>
    <row r="262" spans="1:2" ht="15.75" x14ac:dyDescent="0.25">
      <c r="A262" s="85"/>
      <c r="B262" s="85"/>
    </row>
    <row r="263" spans="1:2" ht="15.75" x14ac:dyDescent="0.25">
      <c r="A263" s="85"/>
      <c r="B263" s="85"/>
    </row>
    <row r="264" spans="1:2" ht="15.75" x14ac:dyDescent="0.25">
      <c r="A264" s="85"/>
      <c r="B264" s="85"/>
    </row>
    <row r="265" spans="1:2" ht="15.75" x14ac:dyDescent="0.25">
      <c r="A265" s="85"/>
      <c r="B265" s="85"/>
    </row>
    <row r="266" spans="1:2" ht="15.75" x14ac:dyDescent="0.25">
      <c r="A266" s="85"/>
      <c r="B266" s="85"/>
    </row>
    <row r="267" spans="1:2" ht="15.75" x14ac:dyDescent="0.25">
      <c r="A267" s="85"/>
      <c r="B267" s="85"/>
    </row>
    <row r="268" spans="1:2" ht="15.75" x14ac:dyDescent="0.25">
      <c r="A268" s="85"/>
      <c r="B268" s="85"/>
    </row>
    <row r="269" spans="1:2" ht="15.75" x14ac:dyDescent="0.25">
      <c r="A269" s="85"/>
      <c r="B269" s="85"/>
    </row>
    <row r="270" spans="1:2" ht="15.75" x14ac:dyDescent="0.25">
      <c r="A270" s="85"/>
      <c r="B270" s="85"/>
    </row>
    <row r="271" spans="1:2" ht="15.75" x14ac:dyDescent="0.25">
      <c r="A271" s="85"/>
      <c r="B271" s="85"/>
    </row>
    <row r="272" spans="1:2" ht="15.75" x14ac:dyDescent="0.25">
      <c r="A272" s="85"/>
      <c r="B272" s="85"/>
    </row>
    <row r="273" spans="1:2" ht="15.75" x14ac:dyDescent="0.25">
      <c r="A273" s="85"/>
      <c r="B273" s="85"/>
    </row>
    <row r="274" spans="1:2" ht="15.75" x14ac:dyDescent="0.25">
      <c r="A274" s="85"/>
      <c r="B274" s="85"/>
    </row>
    <row r="275" spans="1:2" ht="15.75" x14ac:dyDescent="0.25">
      <c r="A275" s="85"/>
      <c r="B275" s="85"/>
    </row>
    <row r="276" spans="1:2" ht="15.75" x14ac:dyDescent="0.25">
      <c r="A276" s="85"/>
      <c r="B276" s="85"/>
    </row>
    <row r="277" spans="1:2" ht="15.75" x14ac:dyDescent="0.25">
      <c r="A277" s="85"/>
      <c r="B277" s="85"/>
    </row>
    <row r="278" spans="1:2" ht="15.75" x14ac:dyDescent="0.25">
      <c r="A278" s="85"/>
      <c r="B278" s="85"/>
    </row>
    <row r="279" spans="1:2" ht="15.75" x14ac:dyDescent="0.25">
      <c r="A279" s="85"/>
      <c r="B279" s="85"/>
    </row>
    <row r="280" spans="1:2" ht="15.75" x14ac:dyDescent="0.25">
      <c r="A280" s="85"/>
      <c r="B280" s="85"/>
    </row>
    <row r="281" spans="1:2" ht="15.75" x14ac:dyDescent="0.25">
      <c r="A281" s="85"/>
      <c r="B281" s="85"/>
    </row>
    <row r="282" spans="1:2" ht="15.75" x14ac:dyDescent="0.25">
      <c r="A282" s="85"/>
      <c r="B282" s="85"/>
    </row>
    <row r="283" spans="1:2" ht="15.75" x14ac:dyDescent="0.25">
      <c r="A283" s="85"/>
      <c r="B283" s="85"/>
    </row>
    <row r="284" spans="1:2" ht="15.75" x14ac:dyDescent="0.25">
      <c r="A284" s="85"/>
      <c r="B284" s="85"/>
    </row>
    <row r="285" spans="1:2" ht="15.75" x14ac:dyDescent="0.25">
      <c r="A285" s="85"/>
      <c r="B285" s="85"/>
    </row>
    <row r="286" spans="1:2" ht="15.75" x14ac:dyDescent="0.25">
      <c r="A286" s="85"/>
      <c r="B286" s="85"/>
    </row>
    <row r="287" spans="1:2" ht="15.75" x14ac:dyDescent="0.25">
      <c r="A287" s="85"/>
      <c r="B287" s="85"/>
    </row>
    <row r="288" spans="1:2" ht="15.75" x14ac:dyDescent="0.25">
      <c r="A288" s="85"/>
      <c r="B288" s="85"/>
    </row>
    <row r="289" spans="1:2" ht="15.75" x14ac:dyDescent="0.25">
      <c r="A289" s="85"/>
      <c r="B289" s="85"/>
    </row>
    <row r="290" spans="1:2" ht="15.75" x14ac:dyDescent="0.25">
      <c r="A290" s="85"/>
      <c r="B290" s="85"/>
    </row>
    <row r="291" spans="1:2" ht="15.75" x14ac:dyDescent="0.25">
      <c r="A291" s="85"/>
      <c r="B291" s="85"/>
    </row>
    <row r="292" spans="1:2" ht="15.75" x14ac:dyDescent="0.25">
      <c r="A292" s="85"/>
      <c r="B292" s="85"/>
    </row>
    <row r="293" spans="1:2" ht="15.75" x14ac:dyDescent="0.25">
      <c r="A293" s="85"/>
      <c r="B293" s="85"/>
    </row>
    <row r="294" spans="1:2" ht="15.75" x14ac:dyDescent="0.25">
      <c r="A294" s="85"/>
      <c r="B294" s="85"/>
    </row>
    <row r="295" spans="1:2" ht="15.75" x14ac:dyDescent="0.25">
      <c r="A295" s="85"/>
      <c r="B295" s="85"/>
    </row>
    <row r="296" spans="1:2" ht="15.75" x14ac:dyDescent="0.25">
      <c r="A296" s="85"/>
      <c r="B296" s="85"/>
    </row>
    <row r="297" spans="1:2" ht="15.75" x14ac:dyDescent="0.25">
      <c r="A297" s="85"/>
      <c r="B297" s="85"/>
    </row>
    <row r="298" spans="1:2" ht="15.75" x14ac:dyDescent="0.25">
      <c r="A298" s="85"/>
      <c r="B298" s="85"/>
    </row>
    <row r="299" spans="1:2" ht="15.75" x14ac:dyDescent="0.25">
      <c r="A299" s="85"/>
      <c r="B299" s="85"/>
    </row>
    <row r="300" spans="1:2" ht="15.75" x14ac:dyDescent="0.25">
      <c r="A300" s="85"/>
      <c r="B300" s="85"/>
    </row>
    <row r="301" spans="1:2" ht="15.75" x14ac:dyDescent="0.25">
      <c r="A301" s="85"/>
      <c r="B301" s="85"/>
    </row>
    <row r="302" spans="1:2" ht="15.75" x14ac:dyDescent="0.25">
      <c r="A302" s="85"/>
      <c r="B302" s="85"/>
    </row>
    <row r="303" spans="1:2" ht="15.75" x14ac:dyDescent="0.25">
      <c r="A303" s="85"/>
      <c r="B303" s="85"/>
    </row>
    <row r="304" spans="1:2" ht="15.75" x14ac:dyDescent="0.25">
      <c r="A304" s="85"/>
      <c r="B304" s="85"/>
    </row>
    <row r="305" spans="1:2" ht="15.75" x14ac:dyDescent="0.25">
      <c r="A305" s="85"/>
      <c r="B305" s="85"/>
    </row>
    <row r="306" spans="1:2" ht="15.75" x14ac:dyDescent="0.25">
      <c r="A306" s="85"/>
      <c r="B306" s="85"/>
    </row>
    <row r="307" spans="1:2" ht="15.75" x14ac:dyDescent="0.25">
      <c r="A307" s="85"/>
      <c r="B307" s="85"/>
    </row>
    <row r="308" spans="1:2" ht="15.75" x14ac:dyDescent="0.25">
      <c r="A308" s="85"/>
      <c r="B308" s="85"/>
    </row>
    <row r="309" spans="1:2" ht="15.75" x14ac:dyDescent="0.25">
      <c r="A309" s="85"/>
      <c r="B309" s="85"/>
    </row>
    <row r="310" spans="1:2" ht="15.75" x14ac:dyDescent="0.25">
      <c r="A310" s="85"/>
      <c r="B310" s="85"/>
    </row>
    <row r="311" spans="1:2" ht="15.75" x14ac:dyDescent="0.25">
      <c r="A311" s="85"/>
      <c r="B311" s="85"/>
    </row>
    <row r="312" spans="1:2" ht="15.75" x14ac:dyDescent="0.25">
      <c r="A312" s="85"/>
      <c r="B312" s="85"/>
    </row>
    <row r="313" spans="1:2" ht="15.75" x14ac:dyDescent="0.25">
      <c r="A313" s="85"/>
      <c r="B313" s="85"/>
    </row>
    <row r="314" spans="1:2" ht="15.75" x14ac:dyDescent="0.25">
      <c r="A314" s="85"/>
      <c r="B314" s="85"/>
    </row>
    <row r="315" spans="1:2" ht="15.75" x14ac:dyDescent="0.25">
      <c r="A315" s="85"/>
      <c r="B315" s="85"/>
    </row>
    <row r="316" spans="1:2" ht="15.75" x14ac:dyDescent="0.25">
      <c r="A316" s="85"/>
      <c r="B316" s="85"/>
    </row>
    <row r="317" spans="1:2" ht="15.75" x14ac:dyDescent="0.25">
      <c r="A317" s="85"/>
      <c r="B317" s="85"/>
    </row>
    <row r="318" spans="1:2" ht="15.75" x14ac:dyDescent="0.25">
      <c r="A318" s="85"/>
      <c r="B318" s="85"/>
    </row>
    <row r="319" spans="1:2" ht="15.75" x14ac:dyDescent="0.25">
      <c r="A319" s="85"/>
      <c r="B319" s="85"/>
    </row>
    <row r="320" spans="1:2" ht="15.75" x14ac:dyDescent="0.25">
      <c r="A320" s="85"/>
      <c r="B320" s="85"/>
    </row>
    <row r="321" spans="1:2" ht="15.75" x14ac:dyDescent="0.25">
      <c r="A321" s="85"/>
      <c r="B321" s="85"/>
    </row>
    <row r="322" spans="1:2" ht="15.75" x14ac:dyDescent="0.25">
      <c r="A322" s="85"/>
      <c r="B322" s="85"/>
    </row>
    <row r="323" spans="1:2" ht="15.75" x14ac:dyDescent="0.25">
      <c r="A323" s="85"/>
      <c r="B323" s="85"/>
    </row>
    <row r="324" spans="1:2" ht="15.75" x14ac:dyDescent="0.25">
      <c r="A324" s="85"/>
      <c r="B324" s="85"/>
    </row>
    <row r="325" spans="1:2" ht="15.75" x14ac:dyDescent="0.25">
      <c r="A325" s="85"/>
      <c r="B325" s="85"/>
    </row>
    <row r="326" spans="1:2" ht="15.75" x14ac:dyDescent="0.25">
      <c r="A326" s="85"/>
      <c r="B326" s="85"/>
    </row>
    <row r="327" spans="1:2" ht="15.75" x14ac:dyDescent="0.25">
      <c r="A327" s="85"/>
      <c r="B327" s="85"/>
    </row>
    <row r="328" spans="1:2" ht="15.75" x14ac:dyDescent="0.25">
      <c r="A328" s="85"/>
      <c r="B328" s="85"/>
    </row>
    <row r="329" spans="1:2" ht="15.75" x14ac:dyDescent="0.25">
      <c r="A329" s="85"/>
      <c r="B329" s="85"/>
    </row>
    <row r="330" spans="1:2" ht="15.75" x14ac:dyDescent="0.25">
      <c r="A330" s="85"/>
      <c r="B330" s="85"/>
    </row>
    <row r="331" spans="1:2" ht="15.75" x14ac:dyDescent="0.25">
      <c r="A331" s="85"/>
      <c r="B331" s="85"/>
    </row>
    <row r="332" spans="1:2" ht="15.75" x14ac:dyDescent="0.25">
      <c r="A332" s="85"/>
      <c r="B332" s="85"/>
    </row>
    <row r="333" spans="1:2" ht="15.75" x14ac:dyDescent="0.25">
      <c r="A333" s="85"/>
      <c r="B333" s="85"/>
    </row>
    <row r="334" spans="1:2" ht="15.75" x14ac:dyDescent="0.25">
      <c r="A334" s="85"/>
      <c r="B334" s="85"/>
    </row>
    <row r="335" spans="1:2" ht="15.75" x14ac:dyDescent="0.25">
      <c r="A335" s="85"/>
      <c r="B335" s="85"/>
    </row>
    <row r="336" spans="1:2" ht="15.75" x14ac:dyDescent="0.25">
      <c r="A336" s="85"/>
      <c r="B336" s="85"/>
    </row>
    <row r="337" spans="1:2" ht="15.75" x14ac:dyDescent="0.25">
      <c r="A337" s="85"/>
      <c r="B337" s="85"/>
    </row>
    <row r="338" spans="1:2" ht="15.75" x14ac:dyDescent="0.25">
      <c r="A338" s="85"/>
      <c r="B338" s="85"/>
    </row>
    <row r="339" spans="1:2" ht="15.75" x14ac:dyDescent="0.25">
      <c r="A339" s="85"/>
      <c r="B339" s="85"/>
    </row>
    <row r="340" spans="1:2" ht="15.75" x14ac:dyDescent="0.25">
      <c r="A340" s="85"/>
      <c r="B340" s="85"/>
    </row>
    <row r="341" spans="1:2" ht="15.75" x14ac:dyDescent="0.25">
      <c r="A341" s="85"/>
      <c r="B341" s="85"/>
    </row>
    <row r="342" spans="1:2" ht="15.75" x14ac:dyDescent="0.25">
      <c r="A342" s="85"/>
      <c r="B342" s="85"/>
    </row>
    <row r="343" spans="1:2" ht="15.75" x14ac:dyDescent="0.25">
      <c r="A343" s="85"/>
      <c r="B343" s="85"/>
    </row>
    <row r="344" spans="1:2" ht="15.75" x14ac:dyDescent="0.25">
      <c r="A344" s="85"/>
      <c r="B344" s="85"/>
    </row>
    <row r="345" spans="1:2" ht="15.75" x14ac:dyDescent="0.25">
      <c r="A345" s="85"/>
      <c r="B345" s="85"/>
    </row>
    <row r="346" spans="1:2" ht="15.75" x14ac:dyDescent="0.25">
      <c r="A346" s="85"/>
      <c r="B346" s="85"/>
    </row>
    <row r="347" spans="1:2" ht="15.75" x14ac:dyDescent="0.25">
      <c r="A347" s="85"/>
      <c r="B347" s="85"/>
    </row>
    <row r="348" spans="1:2" ht="15" x14ac:dyDescent="0.2">
      <c r="A348" s="87"/>
      <c r="B348" s="87"/>
    </row>
    <row r="349" spans="1:2" ht="15" x14ac:dyDescent="0.2">
      <c r="A349" s="87"/>
      <c r="B349" s="87"/>
    </row>
    <row r="350" spans="1:2" ht="15" x14ac:dyDescent="0.2">
      <c r="A350" s="87"/>
      <c r="B350" s="87"/>
    </row>
    <row r="351" spans="1:2" ht="15" x14ac:dyDescent="0.2">
      <c r="A351" s="87"/>
      <c r="B351" s="87"/>
    </row>
    <row r="352" spans="1:2" ht="15" x14ac:dyDescent="0.2">
      <c r="A352" s="87"/>
      <c r="B352" s="87"/>
    </row>
    <row r="353" spans="1:2" ht="15" x14ac:dyDescent="0.2">
      <c r="A353" s="87"/>
      <c r="B353" s="87"/>
    </row>
    <row r="354" spans="1:2" ht="15" x14ac:dyDescent="0.2">
      <c r="A354" s="87"/>
      <c r="B354" s="87"/>
    </row>
    <row r="355" spans="1:2" ht="15" x14ac:dyDescent="0.2">
      <c r="A355" s="87"/>
      <c r="B355" s="87"/>
    </row>
    <row r="356" spans="1:2" ht="15" x14ac:dyDescent="0.2">
      <c r="A356" s="87"/>
      <c r="B356" s="87"/>
    </row>
    <row r="357" spans="1:2" ht="15" x14ac:dyDescent="0.2">
      <c r="A357" s="87"/>
      <c r="B357" s="87"/>
    </row>
    <row r="358" spans="1:2" ht="15" x14ac:dyDescent="0.2">
      <c r="A358" s="87"/>
      <c r="B358" s="87"/>
    </row>
    <row r="359" spans="1:2" ht="15" x14ac:dyDescent="0.2">
      <c r="A359" s="87"/>
      <c r="B359" s="87"/>
    </row>
    <row r="360" spans="1:2" ht="15" x14ac:dyDescent="0.2">
      <c r="A360" s="87"/>
      <c r="B360" s="87"/>
    </row>
    <row r="361" spans="1:2" ht="15" x14ac:dyDescent="0.2">
      <c r="A361" s="87"/>
      <c r="B361" s="87"/>
    </row>
    <row r="362" spans="1:2" ht="15" x14ac:dyDescent="0.2">
      <c r="A362" s="87"/>
      <c r="B362" s="87"/>
    </row>
    <row r="363" spans="1:2" ht="15" x14ac:dyDescent="0.2">
      <c r="A363" s="87"/>
      <c r="B363" s="87"/>
    </row>
    <row r="364" spans="1:2" ht="15" x14ac:dyDescent="0.2">
      <c r="A364" s="87"/>
      <c r="B364" s="87"/>
    </row>
    <row r="365" spans="1:2" ht="15" x14ac:dyDescent="0.2">
      <c r="A365" s="87"/>
      <c r="B365" s="87"/>
    </row>
    <row r="366" spans="1:2" ht="15" x14ac:dyDescent="0.2">
      <c r="A366" s="87"/>
      <c r="B366" s="87"/>
    </row>
    <row r="367" spans="1:2" ht="15" x14ac:dyDescent="0.2">
      <c r="A367" s="87"/>
      <c r="B367" s="87"/>
    </row>
    <row r="368" spans="1:2" ht="15" x14ac:dyDescent="0.2">
      <c r="A368" s="87"/>
      <c r="B368" s="87"/>
    </row>
    <row r="369" spans="1:2" ht="15" x14ac:dyDescent="0.2">
      <c r="A369" s="87"/>
      <c r="B369" s="87"/>
    </row>
    <row r="370" spans="1:2" ht="15" x14ac:dyDescent="0.2">
      <c r="A370" s="87"/>
      <c r="B370" s="87"/>
    </row>
    <row r="371" spans="1:2" ht="15" x14ac:dyDescent="0.2">
      <c r="A371" s="87"/>
      <c r="B371" s="87"/>
    </row>
    <row r="372" spans="1:2" ht="15" x14ac:dyDescent="0.2">
      <c r="A372" s="87"/>
      <c r="B372" s="87"/>
    </row>
    <row r="373" spans="1:2" ht="15" x14ac:dyDescent="0.2">
      <c r="A373" s="87"/>
      <c r="B373" s="87"/>
    </row>
    <row r="374" spans="1:2" ht="15" x14ac:dyDescent="0.2">
      <c r="A374" s="87"/>
      <c r="B374" s="87"/>
    </row>
    <row r="375" spans="1:2" ht="15" x14ac:dyDescent="0.2">
      <c r="A375" s="87"/>
      <c r="B375" s="87"/>
    </row>
    <row r="376" spans="1:2" ht="15" x14ac:dyDescent="0.2">
      <c r="A376" s="87"/>
      <c r="B376" s="87"/>
    </row>
    <row r="377" spans="1:2" ht="15" x14ac:dyDescent="0.2">
      <c r="A377" s="87"/>
      <c r="B377" s="87"/>
    </row>
    <row r="378" spans="1:2" ht="15" x14ac:dyDescent="0.2">
      <c r="A378" s="87"/>
      <c r="B378" s="87"/>
    </row>
    <row r="379" spans="1:2" ht="15" x14ac:dyDescent="0.2">
      <c r="A379" s="87"/>
      <c r="B379" s="87"/>
    </row>
    <row r="380" spans="1:2" ht="15" x14ac:dyDescent="0.2">
      <c r="A380" s="87"/>
      <c r="B380" s="87"/>
    </row>
    <row r="381" spans="1:2" ht="15" x14ac:dyDescent="0.2">
      <c r="A381" s="87"/>
      <c r="B381" s="87"/>
    </row>
    <row r="382" spans="1:2" ht="15" x14ac:dyDescent="0.2">
      <c r="A382" s="87"/>
      <c r="B382" s="87"/>
    </row>
    <row r="383" spans="1:2" ht="15" x14ac:dyDescent="0.2">
      <c r="A383" s="87"/>
      <c r="B383" s="87"/>
    </row>
    <row r="384" spans="1:2" ht="15" x14ac:dyDescent="0.2">
      <c r="A384" s="87"/>
      <c r="B384" s="87"/>
    </row>
    <row r="385" spans="1:2" ht="15" x14ac:dyDescent="0.2">
      <c r="A385" s="87"/>
      <c r="B385" s="87"/>
    </row>
    <row r="386" spans="1:2" ht="15" x14ac:dyDescent="0.2">
      <c r="A386" s="87"/>
      <c r="B386" s="87"/>
    </row>
    <row r="387" spans="1:2" ht="15" x14ac:dyDescent="0.2">
      <c r="A387" s="87"/>
      <c r="B387" s="87"/>
    </row>
    <row r="388" spans="1:2" ht="15" x14ac:dyDescent="0.2">
      <c r="A388" s="87"/>
      <c r="B388" s="87"/>
    </row>
    <row r="389" spans="1:2" ht="15" x14ac:dyDescent="0.2">
      <c r="A389" s="87"/>
      <c r="B389" s="87"/>
    </row>
    <row r="390" spans="1:2" ht="15" x14ac:dyDescent="0.2">
      <c r="A390" s="87"/>
      <c r="B390" s="87"/>
    </row>
    <row r="391" spans="1:2" ht="15" x14ac:dyDescent="0.2">
      <c r="A391" s="87"/>
      <c r="B391" s="87"/>
    </row>
    <row r="392" spans="1:2" ht="15" x14ac:dyDescent="0.2">
      <c r="A392" s="87"/>
      <c r="B392" s="87"/>
    </row>
    <row r="393" spans="1:2" ht="15" x14ac:dyDescent="0.2">
      <c r="A393" s="87"/>
      <c r="B393" s="87"/>
    </row>
    <row r="394" spans="1:2" ht="15" x14ac:dyDescent="0.2">
      <c r="A394" s="87"/>
      <c r="B394" s="87"/>
    </row>
    <row r="395" spans="1:2" ht="15" x14ac:dyDescent="0.2">
      <c r="A395" s="87"/>
      <c r="B395" s="87"/>
    </row>
    <row r="396" spans="1:2" ht="15" x14ac:dyDescent="0.2">
      <c r="A396" s="87"/>
      <c r="B396" s="87"/>
    </row>
    <row r="397" spans="1:2" ht="15" x14ac:dyDescent="0.2">
      <c r="A397" s="87"/>
      <c r="B397" s="87"/>
    </row>
    <row r="398" spans="1:2" ht="15" x14ac:dyDescent="0.2">
      <c r="A398" s="87"/>
      <c r="B398" s="87"/>
    </row>
    <row r="399" spans="1:2" ht="15" x14ac:dyDescent="0.2">
      <c r="A399" s="87"/>
      <c r="B399" s="87"/>
    </row>
    <row r="400" spans="1:2" ht="15" x14ac:dyDescent="0.2">
      <c r="A400" s="87"/>
      <c r="B400" s="87"/>
    </row>
    <row r="401" spans="1:2" ht="15" x14ac:dyDescent="0.2">
      <c r="A401" s="87"/>
      <c r="B401" s="87"/>
    </row>
    <row r="402" spans="1:2" ht="15" x14ac:dyDescent="0.2">
      <c r="A402" s="87"/>
      <c r="B402" s="87"/>
    </row>
    <row r="403" spans="1:2" ht="15" x14ac:dyDescent="0.2">
      <c r="A403" s="87"/>
      <c r="B403" s="87"/>
    </row>
    <row r="404" spans="1:2" ht="15" x14ac:dyDescent="0.2">
      <c r="A404" s="87"/>
      <c r="B404" s="87"/>
    </row>
    <row r="405" spans="1:2" ht="15" x14ac:dyDescent="0.2">
      <c r="A405" s="87"/>
      <c r="B405" s="87"/>
    </row>
    <row r="406" spans="1:2" ht="15" x14ac:dyDescent="0.2">
      <c r="A406" s="87"/>
      <c r="B406" s="87"/>
    </row>
    <row r="407" spans="1:2" ht="15" x14ac:dyDescent="0.2">
      <c r="A407" s="87"/>
      <c r="B407" s="87"/>
    </row>
    <row r="408" spans="1:2" ht="15" x14ac:dyDescent="0.2">
      <c r="A408" s="87"/>
      <c r="B408" s="87"/>
    </row>
    <row r="409" spans="1:2" ht="15" x14ac:dyDescent="0.2">
      <c r="A409" s="87"/>
      <c r="B409" s="87"/>
    </row>
    <row r="410" spans="1:2" ht="15" x14ac:dyDescent="0.2">
      <c r="A410" s="87"/>
      <c r="B410" s="87"/>
    </row>
    <row r="411" spans="1:2" ht="15" x14ac:dyDescent="0.2">
      <c r="A411" s="87"/>
      <c r="B411" s="87"/>
    </row>
    <row r="412" spans="1:2" ht="15" x14ac:dyDescent="0.2">
      <c r="A412" s="87"/>
      <c r="B412" s="87"/>
    </row>
    <row r="413" spans="1:2" ht="15" x14ac:dyDescent="0.2">
      <c r="A413" s="87"/>
      <c r="B413" s="87"/>
    </row>
    <row r="414" spans="1:2" ht="15" x14ac:dyDescent="0.2">
      <c r="A414" s="87"/>
      <c r="B414" s="87"/>
    </row>
    <row r="415" spans="1:2" ht="15" x14ac:dyDescent="0.2">
      <c r="A415" s="87"/>
      <c r="B415" s="87"/>
    </row>
    <row r="416" spans="1:2" ht="15" x14ac:dyDescent="0.2">
      <c r="A416" s="87"/>
      <c r="B416" s="87"/>
    </row>
    <row r="417" spans="1:2" ht="15" x14ac:dyDescent="0.2">
      <c r="A417" s="87"/>
      <c r="B417" s="87"/>
    </row>
    <row r="418" spans="1:2" ht="15" x14ac:dyDescent="0.2">
      <c r="A418" s="87"/>
      <c r="B418" s="87"/>
    </row>
    <row r="419" spans="1:2" ht="15" x14ac:dyDescent="0.2">
      <c r="A419" s="87"/>
      <c r="B419" s="87"/>
    </row>
    <row r="420" spans="1:2" ht="15" x14ac:dyDescent="0.2">
      <c r="A420" s="87"/>
      <c r="B420" s="87"/>
    </row>
    <row r="421" spans="1:2" ht="15" x14ac:dyDescent="0.2">
      <c r="A421" s="87"/>
      <c r="B421" s="87"/>
    </row>
    <row r="422" spans="1:2" ht="15" x14ac:dyDescent="0.2">
      <c r="A422" s="87"/>
      <c r="B422" s="87"/>
    </row>
    <row r="423" spans="1:2" ht="15" x14ac:dyDescent="0.2">
      <c r="A423" s="87"/>
      <c r="B423" s="87"/>
    </row>
    <row r="424" spans="1:2" ht="15" x14ac:dyDescent="0.2">
      <c r="A424" s="87"/>
      <c r="B424" s="87"/>
    </row>
    <row r="425" spans="1:2" ht="15" x14ac:dyDescent="0.2">
      <c r="A425" s="87"/>
      <c r="B425" s="87"/>
    </row>
    <row r="426" spans="1:2" ht="15" x14ac:dyDescent="0.2">
      <c r="A426" s="87"/>
      <c r="B426" s="87"/>
    </row>
    <row r="427" spans="1:2" ht="15" x14ac:dyDescent="0.2">
      <c r="A427" s="87"/>
      <c r="B427" s="87"/>
    </row>
    <row r="428" spans="1:2" ht="15" x14ac:dyDescent="0.2">
      <c r="A428" s="87"/>
      <c r="B428" s="87"/>
    </row>
    <row r="429" spans="1:2" ht="15" x14ac:dyDescent="0.2">
      <c r="A429" s="87"/>
      <c r="B429" s="87"/>
    </row>
    <row r="430" spans="1:2" ht="15" x14ac:dyDescent="0.2">
      <c r="A430" s="87"/>
      <c r="B430" s="87"/>
    </row>
    <row r="431" spans="1:2" ht="15" x14ac:dyDescent="0.2">
      <c r="A431" s="87"/>
      <c r="B431" s="87"/>
    </row>
    <row r="432" spans="1:2" ht="15" x14ac:dyDescent="0.2">
      <c r="A432" s="87"/>
      <c r="B432" s="87"/>
    </row>
    <row r="433" spans="1:2" ht="15" x14ac:dyDescent="0.2">
      <c r="A433" s="87"/>
      <c r="B433" s="87"/>
    </row>
    <row r="434" spans="1:2" ht="15" x14ac:dyDescent="0.2">
      <c r="A434" s="87"/>
      <c r="B434" s="87"/>
    </row>
    <row r="435" spans="1:2" ht="15" x14ac:dyDescent="0.2">
      <c r="A435" s="87"/>
      <c r="B435" s="87"/>
    </row>
    <row r="436" spans="1:2" ht="15" x14ac:dyDescent="0.2">
      <c r="A436" s="87"/>
      <c r="B436" s="87"/>
    </row>
    <row r="437" spans="1:2" ht="15" x14ac:dyDescent="0.2">
      <c r="A437" s="87"/>
      <c r="B437" s="87"/>
    </row>
    <row r="438" spans="1:2" ht="15" x14ac:dyDescent="0.2">
      <c r="A438" s="87"/>
      <c r="B438" s="87"/>
    </row>
    <row r="439" spans="1:2" ht="15" x14ac:dyDescent="0.2">
      <c r="A439" s="87"/>
      <c r="B439" s="87"/>
    </row>
    <row r="440" spans="1:2" ht="15" x14ac:dyDescent="0.2">
      <c r="A440" s="87"/>
      <c r="B440" s="87"/>
    </row>
    <row r="441" spans="1:2" ht="15" x14ac:dyDescent="0.2">
      <c r="A441" s="87"/>
      <c r="B441" s="87"/>
    </row>
    <row r="442" spans="1:2" ht="15" x14ac:dyDescent="0.2">
      <c r="A442" s="87"/>
      <c r="B442" s="87"/>
    </row>
    <row r="443" spans="1:2" ht="15" x14ac:dyDescent="0.2">
      <c r="A443" s="87"/>
      <c r="B443" s="87"/>
    </row>
    <row r="444" spans="1:2" ht="15" x14ac:dyDescent="0.2">
      <c r="A444" s="87"/>
      <c r="B444" s="87"/>
    </row>
    <row r="445" spans="1:2" ht="15" x14ac:dyDescent="0.2">
      <c r="A445" s="87"/>
      <c r="B445" s="87"/>
    </row>
    <row r="446" spans="1:2" ht="15" x14ac:dyDescent="0.2">
      <c r="A446" s="87"/>
      <c r="B446" s="87"/>
    </row>
    <row r="447" spans="1:2" ht="15" x14ac:dyDescent="0.2">
      <c r="A447" s="87"/>
      <c r="B447" s="87"/>
    </row>
    <row r="448" spans="1:2" ht="15" x14ac:dyDescent="0.2">
      <c r="A448" s="87"/>
      <c r="B448" s="87"/>
    </row>
    <row r="449" spans="1:2" ht="15" x14ac:dyDescent="0.2">
      <c r="A449" s="87"/>
      <c r="B449" s="87"/>
    </row>
    <row r="450" spans="1:2" ht="15" x14ac:dyDescent="0.2">
      <c r="A450" s="87"/>
      <c r="B450" s="87"/>
    </row>
    <row r="451" spans="1:2" ht="15" x14ac:dyDescent="0.2">
      <c r="A451" s="87"/>
      <c r="B451" s="87"/>
    </row>
    <row r="452" spans="1:2" ht="15" x14ac:dyDescent="0.2">
      <c r="A452" s="87"/>
      <c r="B452" s="87"/>
    </row>
    <row r="453" spans="1:2" ht="15" x14ac:dyDescent="0.2">
      <c r="A453" s="87"/>
      <c r="B453" s="87"/>
    </row>
    <row r="454" spans="1:2" ht="15" x14ac:dyDescent="0.2">
      <c r="A454" s="87"/>
      <c r="B454" s="87"/>
    </row>
    <row r="455" spans="1:2" ht="15" x14ac:dyDescent="0.2">
      <c r="A455" s="87"/>
      <c r="B455" s="87"/>
    </row>
    <row r="456" spans="1:2" ht="15" x14ac:dyDescent="0.2">
      <c r="A456" s="87"/>
      <c r="B456" s="87"/>
    </row>
    <row r="457" spans="1:2" ht="15" x14ac:dyDescent="0.2">
      <c r="A457" s="87"/>
      <c r="B457" s="87"/>
    </row>
    <row r="458" spans="1:2" ht="15" x14ac:dyDescent="0.2">
      <c r="A458" s="87"/>
      <c r="B458" s="87"/>
    </row>
    <row r="459" spans="1:2" ht="15" x14ac:dyDescent="0.2">
      <c r="A459" s="87"/>
      <c r="B459" s="87"/>
    </row>
    <row r="460" spans="1:2" ht="15" x14ac:dyDescent="0.2">
      <c r="A460" s="87"/>
      <c r="B460" s="87"/>
    </row>
    <row r="461" spans="1:2" ht="15" x14ac:dyDescent="0.2">
      <c r="A461" s="87"/>
      <c r="B461" s="87"/>
    </row>
    <row r="462" spans="1:2" ht="15" x14ac:dyDescent="0.2">
      <c r="A462" s="87"/>
      <c r="B462" s="87"/>
    </row>
    <row r="463" spans="1:2" ht="15" x14ac:dyDescent="0.2">
      <c r="A463" s="87"/>
      <c r="B463" s="87"/>
    </row>
    <row r="464" spans="1:2" ht="15" x14ac:dyDescent="0.2">
      <c r="A464" s="87"/>
      <c r="B464" s="87"/>
    </row>
    <row r="465" spans="1:2" ht="15" x14ac:dyDescent="0.2">
      <c r="A465" s="87"/>
      <c r="B465" s="87"/>
    </row>
    <row r="466" spans="1:2" ht="15" x14ac:dyDescent="0.2">
      <c r="A466" s="87"/>
      <c r="B466" s="87"/>
    </row>
    <row r="467" spans="1:2" ht="15" x14ac:dyDescent="0.2">
      <c r="A467" s="87"/>
      <c r="B467" s="87"/>
    </row>
    <row r="468" spans="1:2" ht="15" x14ac:dyDescent="0.2">
      <c r="A468" s="87"/>
      <c r="B468" s="87"/>
    </row>
    <row r="469" spans="1:2" ht="15" x14ac:dyDescent="0.2">
      <c r="A469" s="87"/>
      <c r="B469" s="87"/>
    </row>
    <row r="470" spans="1:2" ht="15" x14ac:dyDescent="0.2">
      <c r="A470" s="87"/>
      <c r="B470" s="87"/>
    </row>
    <row r="471" spans="1:2" ht="15" x14ac:dyDescent="0.2">
      <c r="A471" s="87"/>
      <c r="B471" s="87"/>
    </row>
    <row r="472" spans="1:2" ht="15" x14ac:dyDescent="0.2">
      <c r="A472" s="87"/>
      <c r="B472" s="87"/>
    </row>
    <row r="473" spans="1:2" ht="15" x14ac:dyDescent="0.2">
      <c r="A473" s="87"/>
      <c r="B473" s="87"/>
    </row>
    <row r="474" spans="1:2" ht="15" x14ac:dyDescent="0.2">
      <c r="A474" s="87"/>
      <c r="B474" s="87"/>
    </row>
    <row r="475" spans="1:2" ht="15" x14ac:dyDescent="0.2">
      <c r="A475" s="87"/>
      <c r="B475" s="87"/>
    </row>
    <row r="476" spans="1:2" ht="15" x14ac:dyDescent="0.2">
      <c r="A476" s="87"/>
      <c r="B476" s="87"/>
    </row>
    <row r="477" spans="1:2" ht="15" x14ac:dyDescent="0.2">
      <c r="A477" s="87"/>
      <c r="B477" s="87"/>
    </row>
    <row r="478" spans="1:2" ht="15" x14ac:dyDescent="0.2">
      <c r="A478" s="87"/>
      <c r="B478" s="87"/>
    </row>
    <row r="479" spans="1:2" ht="15" x14ac:dyDescent="0.2">
      <c r="A479" s="87"/>
      <c r="B479" s="87"/>
    </row>
    <row r="480" spans="1:2" ht="15" x14ac:dyDescent="0.2">
      <c r="A480" s="87"/>
      <c r="B480" s="87"/>
    </row>
    <row r="481" spans="1:2" ht="15" x14ac:dyDescent="0.2">
      <c r="A481" s="87"/>
      <c r="B481" s="87"/>
    </row>
    <row r="482" spans="1:2" ht="15" x14ac:dyDescent="0.2">
      <c r="A482" s="87"/>
      <c r="B482" s="87"/>
    </row>
    <row r="483" spans="1:2" ht="15" x14ac:dyDescent="0.2">
      <c r="A483" s="87"/>
      <c r="B483" s="87"/>
    </row>
    <row r="484" spans="1:2" ht="15" x14ac:dyDescent="0.2">
      <c r="A484" s="87"/>
      <c r="B484" s="87"/>
    </row>
    <row r="485" spans="1:2" ht="15" x14ac:dyDescent="0.2">
      <c r="A485" s="87"/>
      <c r="B485" s="87"/>
    </row>
    <row r="486" spans="1:2" ht="15" x14ac:dyDescent="0.2">
      <c r="A486" s="87"/>
      <c r="B486" s="87"/>
    </row>
    <row r="487" spans="1:2" ht="15" x14ac:dyDescent="0.2">
      <c r="A487" s="87"/>
      <c r="B487" s="87"/>
    </row>
    <row r="488" spans="1:2" ht="15" x14ac:dyDescent="0.2">
      <c r="A488" s="87"/>
      <c r="B488" s="87"/>
    </row>
    <row r="489" spans="1:2" ht="15" x14ac:dyDescent="0.2">
      <c r="A489" s="87"/>
      <c r="B489" s="87"/>
    </row>
    <row r="490" spans="1:2" ht="15" x14ac:dyDescent="0.2">
      <c r="A490" s="87"/>
      <c r="B490" s="87"/>
    </row>
    <row r="491" spans="1:2" ht="15" x14ac:dyDescent="0.2">
      <c r="A491" s="87"/>
      <c r="B491" s="87"/>
    </row>
    <row r="492" spans="1:2" ht="15" x14ac:dyDescent="0.2">
      <c r="A492" s="87"/>
      <c r="B492" s="87"/>
    </row>
    <row r="493" spans="1:2" ht="15" x14ac:dyDescent="0.2">
      <c r="A493" s="87"/>
      <c r="B493" s="87"/>
    </row>
    <row r="494" spans="1:2" ht="15" x14ac:dyDescent="0.2">
      <c r="A494" s="87"/>
      <c r="B494" s="87"/>
    </row>
    <row r="495" spans="1:2" ht="15" x14ac:dyDescent="0.2">
      <c r="A495" s="87"/>
      <c r="B495" s="87"/>
    </row>
    <row r="496" spans="1:2" ht="15" x14ac:dyDescent="0.2">
      <c r="A496" s="87"/>
      <c r="B496" s="87"/>
    </row>
    <row r="497" spans="1:2" ht="15" x14ac:dyDescent="0.2">
      <c r="A497" s="87"/>
      <c r="B497" s="87"/>
    </row>
    <row r="498" spans="1:2" ht="15" x14ac:dyDescent="0.2">
      <c r="A498" s="87"/>
      <c r="B498" s="87"/>
    </row>
    <row r="499" spans="1:2" ht="15" x14ac:dyDescent="0.2">
      <c r="A499" s="87"/>
      <c r="B499" s="87"/>
    </row>
    <row r="500" spans="1:2" ht="15" x14ac:dyDescent="0.2">
      <c r="A500" s="87"/>
      <c r="B500" s="87"/>
    </row>
    <row r="501" spans="1:2" ht="15" x14ac:dyDescent="0.2">
      <c r="A501" s="87"/>
      <c r="B501" s="87"/>
    </row>
    <row r="502" spans="1:2" ht="15" x14ac:dyDescent="0.2">
      <c r="A502" s="87"/>
      <c r="B502" s="87"/>
    </row>
    <row r="503" spans="1:2" ht="15" x14ac:dyDescent="0.2">
      <c r="A503" s="87"/>
      <c r="B503" s="87"/>
    </row>
    <row r="504" spans="1:2" ht="15" x14ac:dyDescent="0.2">
      <c r="A504" s="87"/>
      <c r="B504" s="87"/>
    </row>
    <row r="505" spans="1:2" ht="15" x14ac:dyDescent="0.2">
      <c r="A505" s="87"/>
      <c r="B505" s="87"/>
    </row>
    <row r="506" spans="1:2" ht="15" x14ac:dyDescent="0.2">
      <c r="A506" s="87"/>
      <c r="B506" s="87"/>
    </row>
    <row r="507" spans="1:2" ht="15" x14ac:dyDescent="0.2">
      <c r="A507" s="87"/>
      <c r="B507" s="87"/>
    </row>
    <row r="508" spans="1:2" ht="15" x14ac:dyDescent="0.2">
      <c r="A508" s="87"/>
      <c r="B508" s="87"/>
    </row>
    <row r="509" spans="1:2" ht="15" x14ac:dyDescent="0.2">
      <c r="A509" s="87"/>
      <c r="B509" s="87"/>
    </row>
    <row r="510" spans="1:2" ht="15" x14ac:dyDescent="0.2">
      <c r="A510" s="87"/>
      <c r="B510" s="87"/>
    </row>
    <row r="511" spans="1:2" ht="15" x14ac:dyDescent="0.2">
      <c r="A511" s="87"/>
      <c r="B511" s="87"/>
    </row>
    <row r="512" spans="1:2" ht="15" x14ac:dyDescent="0.2">
      <c r="A512" s="87"/>
      <c r="B512" s="87"/>
    </row>
    <row r="513" spans="1:2" ht="15" x14ac:dyDescent="0.2">
      <c r="A513" s="87"/>
      <c r="B513" s="87"/>
    </row>
    <row r="514" spans="1:2" ht="15" x14ac:dyDescent="0.2">
      <c r="A514" s="87"/>
      <c r="B514" s="87"/>
    </row>
    <row r="515" spans="1:2" ht="15" x14ac:dyDescent="0.2">
      <c r="A515" s="87"/>
      <c r="B515" s="87"/>
    </row>
    <row r="516" spans="1:2" ht="15" x14ac:dyDescent="0.2">
      <c r="A516" s="87"/>
      <c r="B516" s="87"/>
    </row>
    <row r="517" spans="1:2" ht="15" x14ac:dyDescent="0.2">
      <c r="A517" s="87"/>
      <c r="B517" s="87"/>
    </row>
    <row r="518" spans="1:2" ht="15" x14ac:dyDescent="0.2">
      <c r="A518" s="87"/>
      <c r="B518" s="87"/>
    </row>
    <row r="519" spans="1:2" ht="15" x14ac:dyDescent="0.2">
      <c r="A519" s="87"/>
      <c r="B519" s="87"/>
    </row>
    <row r="520" spans="1:2" ht="15" x14ac:dyDescent="0.2">
      <c r="A520" s="87"/>
      <c r="B520" s="87"/>
    </row>
    <row r="521" spans="1:2" ht="15" x14ac:dyDescent="0.2">
      <c r="A521" s="87"/>
      <c r="B521" s="87"/>
    </row>
    <row r="522" spans="1:2" ht="15" x14ac:dyDescent="0.2">
      <c r="A522" s="87"/>
      <c r="B522" s="87"/>
    </row>
    <row r="523" spans="1:2" ht="15" x14ac:dyDescent="0.2">
      <c r="A523" s="87"/>
      <c r="B523" s="87"/>
    </row>
    <row r="524" spans="1:2" ht="15" x14ac:dyDescent="0.2">
      <c r="A524" s="87"/>
      <c r="B524" s="87"/>
    </row>
    <row r="525" spans="1:2" ht="15" x14ac:dyDescent="0.2">
      <c r="A525" s="87"/>
      <c r="B525" s="87"/>
    </row>
    <row r="526" spans="1:2" ht="15" x14ac:dyDescent="0.2">
      <c r="A526" s="87"/>
      <c r="B526" s="87"/>
    </row>
    <row r="527" spans="1:2" ht="15" x14ac:dyDescent="0.2">
      <c r="A527" s="87"/>
      <c r="B527" s="87"/>
    </row>
    <row r="528" spans="1:2" ht="15" x14ac:dyDescent="0.2">
      <c r="A528" s="87"/>
      <c r="B528" s="87"/>
    </row>
    <row r="529" spans="1:2" ht="15" x14ac:dyDescent="0.2">
      <c r="A529" s="87"/>
      <c r="B529" s="87"/>
    </row>
    <row r="530" spans="1:2" ht="15" x14ac:dyDescent="0.2">
      <c r="A530" s="87"/>
      <c r="B530" s="87"/>
    </row>
    <row r="531" spans="1:2" ht="15" x14ac:dyDescent="0.2">
      <c r="A531" s="87"/>
      <c r="B531" s="87"/>
    </row>
    <row r="532" spans="1:2" ht="15" x14ac:dyDescent="0.2">
      <c r="A532" s="87"/>
      <c r="B532" s="87"/>
    </row>
    <row r="533" spans="1:2" ht="15" x14ac:dyDescent="0.2">
      <c r="A533" s="87"/>
      <c r="B533" s="87"/>
    </row>
    <row r="534" spans="1:2" ht="15" x14ac:dyDescent="0.2">
      <c r="A534" s="87"/>
      <c r="B534" s="87"/>
    </row>
    <row r="535" spans="1:2" ht="15" x14ac:dyDescent="0.2">
      <c r="A535" s="87"/>
      <c r="B535" s="87"/>
    </row>
    <row r="536" spans="1:2" ht="15" x14ac:dyDescent="0.2">
      <c r="A536" s="87"/>
      <c r="B536" s="87"/>
    </row>
    <row r="537" spans="1:2" ht="15" x14ac:dyDescent="0.2">
      <c r="A537" s="87"/>
      <c r="B537" s="87"/>
    </row>
    <row r="538" spans="1:2" ht="15" x14ac:dyDescent="0.2">
      <c r="A538" s="87"/>
      <c r="B538" s="87"/>
    </row>
    <row r="539" spans="1:2" ht="15" x14ac:dyDescent="0.2">
      <c r="A539" s="87"/>
      <c r="B539" s="87"/>
    </row>
    <row r="540" spans="1:2" ht="15" x14ac:dyDescent="0.2">
      <c r="A540" s="87"/>
      <c r="B540" s="87"/>
    </row>
    <row r="541" spans="1:2" ht="15" x14ac:dyDescent="0.2">
      <c r="A541" s="87"/>
      <c r="B541" s="87"/>
    </row>
    <row r="542" spans="1:2" ht="15" x14ac:dyDescent="0.2">
      <c r="A542" s="87"/>
      <c r="B542" s="87"/>
    </row>
    <row r="543" spans="1:2" ht="15" x14ac:dyDescent="0.2">
      <c r="A543" s="87"/>
      <c r="B543" s="87"/>
    </row>
    <row r="544" spans="1:2" ht="15" x14ac:dyDescent="0.2">
      <c r="A544" s="87"/>
      <c r="B544" s="87"/>
    </row>
    <row r="545" spans="1:2" ht="15" x14ac:dyDescent="0.2">
      <c r="A545" s="87"/>
      <c r="B545" s="87"/>
    </row>
    <row r="546" spans="1:2" ht="15" x14ac:dyDescent="0.2">
      <c r="A546" s="87"/>
      <c r="B546" s="87"/>
    </row>
    <row r="547" spans="1:2" ht="15" x14ac:dyDescent="0.2">
      <c r="A547" s="87"/>
      <c r="B547" s="87"/>
    </row>
    <row r="548" spans="1:2" ht="15" x14ac:dyDescent="0.2">
      <c r="A548" s="87"/>
      <c r="B548" s="87"/>
    </row>
    <row r="549" spans="1:2" ht="15" x14ac:dyDescent="0.2">
      <c r="A549" s="87"/>
      <c r="B549" s="87"/>
    </row>
    <row r="550" spans="1:2" ht="15" x14ac:dyDescent="0.2">
      <c r="A550" s="87"/>
      <c r="B550" s="87"/>
    </row>
    <row r="551" spans="1:2" ht="15" x14ac:dyDescent="0.2">
      <c r="A551" s="87"/>
      <c r="B551" s="87"/>
    </row>
    <row r="552" spans="1:2" ht="15" x14ac:dyDescent="0.2">
      <c r="A552" s="87"/>
      <c r="B552" s="87"/>
    </row>
    <row r="553" spans="1:2" ht="15" x14ac:dyDescent="0.2">
      <c r="A553" s="87"/>
      <c r="B553" s="87"/>
    </row>
    <row r="554" spans="1:2" ht="15" x14ac:dyDescent="0.2">
      <c r="A554" s="87"/>
      <c r="B554" s="87"/>
    </row>
    <row r="555" spans="1:2" ht="15" x14ac:dyDescent="0.2">
      <c r="A555" s="87"/>
      <c r="B555" s="87"/>
    </row>
    <row r="556" spans="1:2" ht="15" x14ac:dyDescent="0.2">
      <c r="A556" s="87"/>
      <c r="B556" s="87"/>
    </row>
    <row r="557" spans="1:2" ht="15" x14ac:dyDescent="0.2">
      <c r="A557" s="87"/>
      <c r="B557" s="87"/>
    </row>
    <row r="558" spans="1:2" ht="15" x14ac:dyDescent="0.2">
      <c r="A558" s="87"/>
      <c r="B558" s="87"/>
    </row>
    <row r="559" spans="1:2" ht="15" x14ac:dyDescent="0.2">
      <c r="A559" s="87"/>
      <c r="B559" s="87"/>
    </row>
    <row r="560" spans="1:2" ht="15" x14ac:dyDescent="0.2">
      <c r="A560" s="87"/>
      <c r="B560" s="87"/>
    </row>
    <row r="561" spans="1:2" ht="15" x14ac:dyDescent="0.2">
      <c r="A561" s="87"/>
      <c r="B561" s="87"/>
    </row>
    <row r="562" spans="1:2" ht="15" x14ac:dyDescent="0.2">
      <c r="A562" s="87"/>
      <c r="B562" s="87"/>
    </row>
    <row r="563" spans="1:2" ht="15" x14ac:dyDescent="0.2">
      <c r="A563" s="87"/>
      <c r="B563" s="87"/>
    </row>
    <row r="564" spans="1:2" ht="15" x14ac:dyDescent="0.2">
      <c r="A564" s="87"/>
      <c r="B564" s="87"/>
    </row>
    <row r="565" spans="1:2" ht="15" x14ac:dyDescent="0.2">
      <c r="A565" s="87"/>
      <c r="B565" s="87"/>
    </row>
    <row r="566" spans="1:2" ht="15" x14ac:dyDescent="0.2">
      <c r="A566" s="87"/>
      <c r="B566" s="87"/>
    </row>
    <row r="567" spans="1:2" ht="15" x14ac:dyDescent="0.2">
      <c r="A567" s="87"/>
      <c r="B567" s="87"/>
    </row>
    <row r="568" spans="1:2" ht="15" x14ac:dyDescent="0.2">
      <c r="A568" s="87"/>
      <c r="B568" s="87"/>
    </row>
    <row r="569" spans="1:2" ht="15" x14ac:dyDescent="0.2">
      <c r="A569" s="87"/>
      <c r="B569" s="87"/>
    </row>
    <row r="570" spans="1:2" ht="15" x14ac:dyDescent="0.2">
      <c r="A570" s="87"/>
      <c r="B570" s="87"/>
    </row>
    <row r="571" spans="1:2" ht="15" x14ac:dyDescent="0.2">
      <c r="A571" s="87"/>
      <c r="B571" s="87"/>
    </row>
    <row r="572" spans="1:2" ht="15" x14ac:dyDescent="0.2">
      <c r="A572" s="87"/>
      <c r="B572" s="87"/>
    </row>
    <row r="573" spans="1:2" ht="15" x14ac:dyDescent="0.2">
      <c r="A573" s="87"/>
      <c r="B573" s="87"/>
    </row>
    <row r="574" spans="1:2" ht="15" x14ac:dyDescent="0.2">
      <c r="A574" s="87"/>
      <c r="B574" s="87"/>
    </row>
    <row r="575" spans="1:2" ht="15" x14ac:dyDescent="0.2">
      <c r="A575" s="87"/>
      <c r="B575" s="87"/>
    </row>
    <row r="576" spans="1:2" ht="15" x14ac:dyDescent="0.2">
      <c r="A576" s="87"/>
      <c r="B576" s="87"/>
    </row>
    <row r="577" spans="1:2" ht="15" x14ac:dyDescent="0.2">
      <c r="A577" s="87"/>
      <c r="B577" s="87"/>
    </row>
    <row r="578" spans="1:2" ht="15" x14ac:dyDescent="0.2">
      <c r="A578" s="87"/>
      <c r="B578" s="87"/>
    </row>
    <row r="579" spans="1:2" ht="15" x14ac:dyDescent="0.2">
      <c r="A579" s="87"/>
      <c r="B579" s="87"/>
    </row>
    <row r="580" spans="1:2" ht="15" x14ac:dyDescent="0.2">
      <c r="A580" s="87"/>
      <c r="B580" s="87"/>
    </row>
    <row r="581" spans="1:2" ht="15" x14ac:dyDescent="0.2">
      <c r="A581" s="87"/>
      <c r="B581" s="87"/>
    </row>
    <row r="582" spans="1:2" ht="15" x14ac:dyDescent="0.2">
      <c r="A582" s="87"/>
      <c r="B582" s="87"/>
    </row>
    <row r="583" spans="1:2" ht="15" x14ac:dyDescent="0.2">
      <c r="A583" s="87"/>
      <c r="B583" s="87"/>
    </row>
    <row r="584" spans="1:2" ht="15" x14ac:dyDescent="0.2">
      <c r="A584" s="87"/>
      <c r="B584" s="87"/>
    </row>
    <row r="585" spans="1:2" ht="15" x14ac:dyDescent="0.2">
      <c r="A585" s="87"/>
      <c r="B585" s="87"/>
    </row>
    <row r="586" spans="1:2" ht="15" x14ac:dyDescent="0.2">
      <c r="A586" s="87"/>
      <c r="B586" s="87"/>
    </row>
    <row r="587" spans="1:2" ht="15" x14ac:dyDescent="0.2">
      <c r="A587" s="87"/>
      <c r="B587" s="87"/>
    </row>
    <row r="588" spans="1:2" ht="15" x14ac:dyDescent="0.2">
      <c r="A588" s="87"/>
      <c r="B588" s="87"/>
    </row>
    <row r="589" spans="1:2" ht="15" x14ac:dyDescent="0.2">
      <c r="A589" s="87"/>
      <c r="B589" s="87"/>
    </row>
    <row r="590" spans="1:2" ht="15" x14ac:dyDescent="0.2">
      <c r="A590" s="87"/>
      <c r="B590" s="87"/>
    </row>
    <row r="591" spans="1:2" ht="15" x14ac:dyDescent="0.2">
      <c r="A591" s="87"/>
      <c r="B591" s="87"/>
    </row>
    <row r="592" spans="1:2" ht="15" x14ac:dyDescent="0.2">
      <c r="A592" s="87"/>
      <c r="B592" s="87"/>
    </row>
    <row r="593" spans="1:2" ht="15" x14ac:dyDescent="0.2">
      <c r="A593" s="87"/>
      <c r="B593" s="87"/>
    </row>
    <row r="594" spans="1:2" ht="15" x14ac:dyDescent="0.2">
      <c r="A594" s="87"/>
      <c r="B594" s="87"/>
    </row>
    <row r="595" spans="1:2" ht="15" x14ac:dyDescent="0.2">
      <c r="A595" s="87"/>
      <c r="B595" s="87"/>
    </row>
    <row r="596" spans="1:2" ht="15" x14ac:dyDescent="0.2">
      <c r="A596" s="87"/>
      <c r="B596" s="87"/>
    </row>
    <row r="597" spans="1:2" ht="15" x14ac:dyDescent="0.2">
      <c r="A597" s="87"/>
      <c r="B597" s="87"/>
    </row>
    <row r="598" spans="1:2" ht="15" x14ac:dyDescent="0.2">
      <c r="A598" s="87"/>
      <c r="B598" s="87"/>
    </row>
    <row r="599" spans="1:2" ht="15" x14ac:dyDescent="0.2">
      <c r="A599" s="87"/>
      <c r="B599" s="87"/>
    </row>
    <row r="600" spans="1:2" ht="15" x14ac:dyDescent="0.2">
      <c r="A600" s="87"/>
      <c r="B600" s="87"/>
    </row>
    <row r="601" spans="1:2" ht="15" x14ac:dyDescent="0.2">
      <c r="A601" s="87"/>
      <c r="B601" s="87"/>
    </row>
    <row r="602" spans="1:2" ht="15" x14ac:dyDescent="0.2">
      <c r="A602" s="87"/>
      <c r="B602" s="87"/>
    </row>
    <row r="603" spans="1:2" ht="15" x14ac:dyDescent="0.2">
      <c r="A603" s="87"/>
      <c r="B603" s="87"/>
    </row>
    <row r="604" spans="1:2" ht="15" x14ac:dyDescent="0.2">
      <c r="A604" s="87"/>
      <c r="B604" s="87"/>
    </row>
    <row r="605" spans="1:2" ht="15" x14ac:dyDescent="0.2">
      <c r="A605" s="87"/>
      <c r="B605" s="87"/>
    </row>
    <row r="606" spans="1:2" ht="15" x14ac:dyDescent="0.2">
      <c r="A606" s="87"/>
      <c r="B606" s="87"/>
    </row>
    <row r="607" spans="1:2" ht="15" x14ac:dyDescent="0.2">
      <c r="A607" s="87"/>
      <c r="B607" s="87"/>
    </row>
    <row r="608" spans="1:2" ht="15" x14ac:dyDescent="0.2">
      <c r="A608" s="87"/>
      <c r="B608" s="87"/>
    </row>
    <row r="609" spans="1:2" ht="15" x14ac:dyDescent="0.2">
      <c r="A609" s="87"/>
      <c r="B609" s="87"/>
    </row>
    <row r="610" spans="1:2" ht="15" x14ac:dyDescent="0.2">
      <c r="A610" s="87"/>
      <c r="B610" s="87"/>
    </row>
    <row r="611" spans="1:2" ht="15" x14ac:dyDescent="0.2">
      <c r="A611" s="87"/>
      <c r="B611" s="87"/>
    </row>
    <row r="612" spans="1:2" ht="15" x14ac:dyDescent="0.2">
      <c r="A612" s="87"/>
      <c r="B612" s="87"/>
    </row>
    <row r="613" spans="1:2" ht="15" x14ac:dyDescent="0.2">
      <c r="A613" s="87"/>
      <c r="B613" s="87"/>
    </row>
    <row r="614" spans="1:2" ht="15" x14ac:dyDescent="0.2">
      <c r="A614" s="87"/>
      <c r="B614" s="87"/>
    </row>
    <row r="615" spans="1:2" ht="15" x14ac:dyDescent="0.2">
      <c r="A615" s="87"/>
      <c r="B615" s="87"/>
    </row>
    <row r="616" spans="1:2" ht="15" x14ac:dyDescent="0.2">
      <c r="A616" s="87"/>
      <c r="B616" s="87"/>
    </row>
    <row r="617" spans="1:2" ht="15" x14ac:dyDescent="0.2">
      <c r="A617" s="87"/>
      <c r="B617" s="87"/>
    </row>
    <row r="618" spans="1:2" ht="15" x14ac:dyDescent="0.2">
      <c r="A618" s="87"/>
      <c r="B618" s="87"/>
    </row>
    <row r="619" spans="1:2" ht="15" x14ac:dyDescent="0.2">
      <c r="A619" s="87"/>
      <c r="B619" s="87"/>
    </row>
    <row r="620" spans="1:2" ht="15" x14ac:dyDescent="0.2">
      <c r="A620" s="87"/>
      <c r="B620" s="87"/>
    </row>
    <row r="621" spans="1:2" ht="15" x14ac:dyDescent="0.2">
      <c r="A621" s="87"/>
      <c r="B621" s="87"/>
    </row>
    <row r="622" spans="1:2" ht="15" x14ac:dyDescent="0.2">
      <c r="A622" s="87"/>
      <c r="B622" s="87"/>
    </row>
    <row r="623" spans="1:2" ht="15" x14ac:dyDescent="0.2">
      <c r="A623" s="87"/>
      <c r="B623" s="87"/>
    </row>
    <row r="624" spans="1:2" ht="15" x14ac:dyDescent="0.2">
      <c r="A624" s="87"/>
      <c r="B624" s="87"/>
    </row>
    <row r="625" spans="1:2" ht="15" x14ac:dyDescent="0.2">
      <c r="A625" s="87"/>
      <c r="B625" s="87"/>
    </row>
    <row r="626" spans="1:2" ht="15" x14ac:dyDescent="0.2">
      <c r="A626" s="87"/>
      <c r="B626" s="87"/>
    </row>
    <row r="627" spans="1:2" ht="15" x14ac:dyDescent="0.2">
      <c r="A627" s="87"/>
      <c r="B627" s="87"/>
    </row>
    <row r="628" spans="1:2" ht="15" x14ac:dyDescent="0.2">
      <c r="A628" s="87"/>
      <c r="B628" s="87"/>
    </row>
    <row r="629" spans="1:2" ht="15" x14ac:dyDescent="0.2">
      <c r="A629" s="87"/>
      <c r="B629" s="87"/>
    </row>
    <row r="630" spans="1:2" ht="15" x14ac:dyDescent="0.2">
      <c r="A630" s="87"/>
      <c r="B630" s="87"/>
    </row>
    <row r="631" spans="1:2" ht="15" x14ac:dyDescent="0.2">
      <c r="A631" s="87"/>
      <c r="B631" s="87"/>
    </row>
    <row r="632" spans="1:2" ht="15" x14ac:dyDescent="0.2">
      <c r="A632" s="87"/>
      <c r="B632" s="87"/>
    </row>
    <row r="633" spans="1:2" ht="15" x14ac:dyDescent="0.2">
      <c r="A633" s="87"/>
      <c r="B633" s="87"/>
    </row>
    <row r="634" spans="1:2" ht="15" x14ac:dyDescent="0.2">
      <c r="A634" s="87"/>
      <c r="B634" s="87"/>
    </row>
    <row r="635" spans="1:2" ht="15" x14ac:dyDescent="0.2">
      <c r="A635" s="87"/>
      <c r="B635" s="87"/>
    </row>
    <row r="636" spans="1:2" ht="15" x14ac:dyDescent="0.2">
      <c r="A636" s="87"/>
      <c r="B636" s="87"/>
    </row>
    <row r="637" spans="1:2" ht="15" x14ac:dyDescent="0.2">
      <c r="A637" s="87"/>
      <c r="B637" s="87"/>
    </row>
    <row r="638" spans="1:2" ht="15" x14ac:dyDescent="0.2">
      <c r="A638" s="87"/>
      <c r="B638" s="87"/>
    </row>
    <row r="639" spans="1:2" ht="15" x14ac:dyDescent="0.2">
      <c r="A639" s="87"/>
      <c r="B639" s="87"/>
    </row>
    <row r="640" spans="1:2" ht="15" x14ac:dyDescent="0.2">
      <c r="A640" s="87"/>
      <c r="B640" s="87"/>
    </row>
    <row r="641" spans="1:2" ht="15" x14ac:dyDescent="0.2">
      <c r="A641" s="87"/>
      <c r="B641" s="87"/>
    </row>
    <row r="642" spans="1:2" ht="15" x14ac:dyDescent="0.2">
      <c r="A642" s="87"/>
      <c r="B642" s="87"/>
    </row>
    <row r="643" spans="1:2" ht="15" x14ac:dyDescent="0.2">
      <c r="A643" s="87"/>
      <c r="B643" s="87"/>
    </row>
    <row r="644" spans="1:2" ht="15" x14ac:dyDescent="0.2">
      <c r="A644" s="87"/>
      <c r="B644" s="87"/>
    </row>
    <row r="645" spans="1:2" ht="15" x14ac:dyDescent="0.2">
      <c r="A645" s="87"/>
      <c r="B645" s="87"/>
    </row>
    <row r="646" spans="1:2" ht="15" x14ac:dyDescent="0.2">
      <c r="A646" s="87"/>
      <c r="B646" s="87"/>
    </row>
    <row r="647" spans="1:2" ht="15" x14ac:dyDescent="0.2">
      <c r="A647" s="87"/>
      <c r="B647" s="87"/>
    </row>
    <row r="648" spans="1:2" ht="15" x14ac:dyDescent="0.2">
      <c r="A648" s="87"/>
      <c r="B648" s="87"/>
    </row>
    <row r="649" spans="1:2" ht="15" x14ac:dyDescent="0.2">
      <c r="A649" s="87"/>
      <c r="B649" s="87"/>
    </row>
    <row r="650" spans="1:2" ht="15" x14ac:dyDescent="0.2">
      <c r="A650" s="87"/>
      <c r="B650" s="87"/>
    </row>
    <row r="651" spans="1:2" ht="15" x14ac:dyDescent="0.2">
      <c r="A651" s="87"/>
      <c r="B651" s="87"/>
    </row>
    <row r="652" spans="1:2" ht="15" x14ac:dyDescent="0.2">
      <c r="A652" s="87"/>
      <c r="B652" s="87"/>
    </row>
    <row r="653" spans="1:2" ht="15" x14ac:dyDescent="0.2">
      <c r="A653" s="87"/>
      <c r="B653" s="87"/>
    </row>
    <row r="654" spans="1:2" ht="15" x14ac:dyDescent="0.2">
      <c r="A654" s="87"/>
      <c r="B654" s="87"/>
    </row>
    <row r="655" spans="1:2" ht="15" x14ac:dyDescent="0.2">
      <c r="A655" s="87"/>
      <c r="B655" s="87"/>
    </row>
    <row r="656" spans="1:2" ht="15" x14ac:dyDescent="0.2">
      <c r="A656" s="87"/>
      <c r="B656" s="87"/>
    </row>
    <row r="657" spans="1:2" ht="15" x14ac:dyDescent="0.2">
      <c r="A657" s="87"/>
      <c r="B657" s="87"/>
    </row>
    <row r="658" spans="1:2" ht="15" x14ac:dyDescent="0.2">
      <c r="A658" s="87"/>
      <c r="B658" s="87"/>
    </row>
    <row r="659" spans="1:2" ht="15" x14ac:dyDescent="0.2">
      <c r="A659" s="87"/>
      <c r="B659" s="87"/>
    </row>
    <row r="660" spans="1:2" ht="15" x14ac:dyDescent="0.2">
      <c r="A660" s="87"/>
      <c r="B660" s="87"/>
    </row>
    <row r="661" spans="1:2" ht="15" x14ac:dyDescent="0.2">
      <c r="A661" s="87"/>
      <c r="B661" s="87"/>
    </row>
    <row r="662" spans="1:2" ht="15" x14ac:dyDescent="0.2">
      <c r="A662" s="87"/>
      <c r="B662" s="87"/>
    </row>
    <row r="663" spans="1:2" ht="15" x14ac:dyDescent="0.2">
      <c r="A663" s="87"/>
      <c r="B663" s="87"/>
    </row>
    <row r="664" spans="1:2" ht="15" x14ac:dyDescent="0.2">
      <c r="A664" s="87"/>
      <c r="B664" s="87"/>
    </row>
    <row r="665" spans="1:2" ht="15" x14ac:dyDescent="0.2">
      <c r="A665" s="87"/>
      <c r="B665" s="87"/>
    </row>
    <row r="666" spans="1:2" ht="15" x14ac:dyDescent="0.2">
      <c r="A666" s="87"/>
      <c r="B666" s="87"/>
    </row>
    <row r="667" spans="1:2" ht="15" x14ac:dyDescent="0.2">
      <c r="A667" s="87"/>
      <c r="B667" s="87"/>
    </row>
    <row r="668" spans="1:2" ht="15" x14ac:dyDescent="0.2">
      <c r="A668" s="87"/>
      <c r="B668" s="87"/>
    </row>
    <row r="669" spans="1:2" ht="15" x14ac:dyDescent="0.2">
      <c r="A669" s="87"/>
      <c r="B669" s="87"/>
    </row>
    <row r="670" spans="1:2" ht="15" x14ac:dyDescent="0.2">
      <c r="A670" s="87"/>
      <c r="B670" s="87"/>
    </row>
    <row r="671" spans="1:2" ht="15" x14ac:dyDescent="0.2">
      <c r="A671" s="87"/>
      <c r="B671" s="87"/>
    </row>
    <row r="672" spans="1:2" ht="15" x14ac:dyDescent="0.2">
      <c r="A672" s="87"/>
      <c r="B672" s="87"/>
    </row>
    <row r="673" spans="1:2" ht="15" x14ac:dyDescent="0.2">
      <c r="A673" s="87"/>
      <c r="B673" s="87"/>
    </row>
    <row r="674" spans="1:2" ht="15" x14ac:dyDescent="0.2">
      <c r="A674" s="87"/>
      <c r="B674" s="87"/>
    </row>
    <row r="675" spans="1:2" ht="15" x14ac:dyDescent="0.2">
      <c r="A675" s="87"/>
      <c r="B675" s="87"/>
    </row>
    <row r="676" spans="1:2" ht="15" x14ac:dyDescent="0.2">
      <c r="A676" s="87"/>
      <c r="B676" s="87"/>
    </row>
    <row r="677" spans="1:2" ht="15" x14ac:dyDescent="0.2">
      <c r="A677" s="87"/>
      <c r="B677" s="87"/>
    </row>
    <row r="678" spans="1:2" ht="15" x14ac:dyDescent="0.2">
      <c r="A678" s="87"/>
      <c r="B678" s="87"/>
    </row>
    <row r="679" spans="1:2" ht="15" x14ac:dyDescent="0.2">
      <c r="A679" s="87"/>
      <c r="B679" s="87"/>
    </row>
    <row r="680" spans="1:2" ht="15" x14ac:dyDescent="0.2">
      <c r="A680" s="87"/>
      <c r="B680" s="87"/>
    </row>
    <row r="681" spans="1:2" ht="15" x14ac:dyDescent="0.2">
      <c r="A681" s="87"/>
      <c r="B681" s="87"/>
    </row>
    <row r="682" spans="1:2" ht="15" x14ac:dyDescent="0.2">
      <c r="A682" s="87"/>
      <c r="B682" s="87"/>
    </row>
    <row r="683" spans="1:2" ht="15" x14ac:dyDescent="0.2">
      <c r="A683" s="87"/>
      <c r="B683" s="87"/>
    </row>
    <row r="684" spans="1:2" ht="15" x14ac:dyDescent="0.2">
      <c r="A684" s="87"/>
      <c r="B684" s="87"/>
    </row>
    <row r="685" spans="1:2" ht="15" x14ac:dyDescent="0.2">
      <c r="A685" s="87"/>
      <c r="B685" s="87"/>
    </row>
    <row r="686" spans="1:2" ht="15" x14ac:dyDescent="0.2">
      <c r="A686" s="87"/>
      <c r="B686" s="87"/>
    </row>
    <row r="687" spans="1:2" ht="15" x14ac:dyDescent="0.2">
      <c r="A687" s="87"/>
      <c r="B687" s="87"/>
    </row>
    <row r="688" spans="1:2" ht="15" x14ac:dyDescent="0.2">
      <c r="A688" s="87"/>
      <c r="B688" s="87"/>
    </row>
    <row r="689" spans="1:2" ht="15" x14ac:dyDescent="0.2">
      <c r="A689" s="87"/>
      <c r="B689" s="87"/>
    </row>
    <row r="690" spans="1:2" ht="15" x14ac:dyDescent="0.2">
      <c r="A690" s="87"/>
      <c r="B690" s="87"/>
    </row>
    <row r="691" spans="1:2" ht="15" x14ac:dyDescent="0.2">
      <c r="A691" s="87"/>
      <c r="B691" s="87"/>
    </row>
    <row r="692" spans="1:2" ht="15" x14ac:dyDescent="0.2">
      <c r="A692" s="87"/>
      <c r="B692" s="87"/>
    </row>
    <row r="693" spans="1:2" ht="15" x14ac:dyDescent="0.2">
      <c r="A693" s="87"/>
      <c r="B693" s="87"/>
    </row>
    <row r="694" spans="1:2" ht="15" x14ac:dyDescent="0.2">
      <c r="A694" s="87"/>
      <c r="B694" s="87"/>
    </row>
    <row r="695" spans="1:2" ht="15" x14ac:dyDescent="0.2">
      <c r="A695" s="87"/>
      <c r="B695" s="87"/>
    </row>
    <row r="696" spans="1:2" ht="15" x14ac:dyDescent="0.2">
      <c r="A696" s="87"/>
      <c r="B696" s="87"/>
    </row>
    <row r="697" spans="1:2" ht="15" x14ac:dyDescent="0.2">
      <c r="A697" s="87"/>
      <c r="B697" s="87"/>
    </row>
    <row r="698" spans="1:2" ht="15" x14ac:dyDescent="0.2">
      <c r="A698" s="87"/>
      <c r="B698" s="87"/>
    </row>
    <row r="699" spans="1:2" ht="15" x14ac:dyDescent="0.2">
      <c r="A699" s="87"/>
      <c r="B699" s="87"/>
    </row>
    <row r="700" spans="1:2" ht="15" x14ac:dyDescent="0.2">
      <c r="A700" s="87"/>
      <c r="B700" s="87"/>
    </row>
    <row r="701" spans="1:2" ht="15" x14ac:dyDescent="0.2">
      <c r="A701" s="87"/>
      <c r="B701" s="87"/>
    </row>
    <row r="702" spans="1:2" ht="15" x14ac:dyDescent="0.2">
      <c r="A702" s="87"/>
      <c r="B702" s="87"/>
    </row>
    <row r="703" spans="1:2" ht="15" x14ac:dyDescent="0.2">
      <c r="A703" s="87"/>
      <c r="B703" s="87"/>
    </row>
    <row r="704" spans="1:2" ht="15" x14ac:dyDescent="0.2">
      <c r="A704" s="87"/>
      <c r="B704" s="87"/>
    </row>
    <row r="705" spans="1:2" ht="15" x14ac:dyDescent="0.2">
      <c r="A705" s="87"/>
      <c r="B705" s="87"/>
    </row>
    <row r="706" spans="1:2" ht="15" x14ac:dyDescent="0.2">
      <c r="A706" s="87"/>
      <c r="B706" s="87"/>
    </row>
    <row r="707" spans="1:2" ht="15" x14ac:dyDescent="0.2">
      <c r="A707" s="87"/>
      <c r="B707" s="87"/>
    </row>
    <row r="708" spans="1:2" ht="15" x14ac:dyDescent="0.2">
      <c r="A708" s="87"/>
      <c r="B708" s="87"/>
    </row>
    <row r="709" spans="1:2" ht="15" x14ac:dyDescent="0.2">
      <c r="A709" s="87"/>
      <c r="B709" s="87"/>
    </row>
    <row r="710" spans="1:2" ht="15" x14ac:dyDescent="0.2">
      <c r="A710" s="87"/>
      <c r="B710" s="87"/>
    </row>
    <row r="711" spans="1:2" ht="15" x14ac:dyDescent="0.2">
      <c r="A711" s="87"/>
      <c r="B711" s="87"/>
    </row>
    <row r="712" spans="1:2" ht="15" x14ac:dyDescent="0.2">
      <c r="A712" s="87"/>
      <c r="B712" s="87"/>
    </row>
    <row r="713" spans="1:2" ht="15" x14ac:dyDescent="0.2">
      <c r="A713" s="87"/>
      <c r="B713" s="87"/>
    </row>
    <row r="714" spans="1:2" ht="15" x14ac:dyDescent="0.2">
      <c r="A714" s="87"/>
      <c r="B714" s="87"/>
    </row>
    <row r="715" spans="1:2" ht="15" x14ac:dyDescent="0.2">
      <c r="A715" s="87"/>
      <c r="B715" s="87"/>
    </row>
    <row r="716" spans="1:2" ht="15" x14ac:dyDescent="0.2">
      <c r="A716" s="87"/>
      <c r="B716" s="87"/>
    </row>
    <row r="717" spans="1:2" ht="15" x14ac:dyDescent="0.2">
      <c r="A717" s="87"/>
      <c r="B717" s="87"/>
    </row>
    <row r="718" spans="1:2" ht="15" x14ac:dyDescent="0.2">
      <c r="A718" s="87"/>
      <c r="B718" s="87"/>
    </row>
    <row r="719" spans="1:2" ht="15" x14ac:dyDescent="0.2">
      <c r="A719" s="87"/>
      <c r="B719" s="87"/>
    </row>
    <row r="720" spans="1:2" ht="15" x14ac:dyDescent="0.2">
      <c r="A720" s="87"/>
      <c r="B720" s="87"/>
    </row>
    <row r="721" spans="1:2" ht="15" x14ac:dyDescent="0.2">
      <c r="A721" s="87"/>
      <c r="B721" s="87"/>
    </row>
    <row r="722" spans="1:2" ht="15" x14ac:dyDescent="0.2">
      <c r="A722" s="87"/>
      <c r="B722" s="87"/>
    </row>
    <row r="723" spans="1:2" ht="15" x14ac:dyDescent="0.2">
      <c r="A723" s="87"/>
      <c r="B723" s="87"/>
    </row>
    <row r="724" spans="1:2" ht="15" x14ac:dyDescent="0.2">
      <c r="A724" s="87"/>
      <c r="B724" s="87"/>
    </row>
    <row r="725" spans="1:2" ht="15" x14ac:dyDescent="0.2">
      <c r="A725" s="87"/>
      <c r="B725" s="87"/>
    </row>
    <row r="726" spans="1:2" ht="15" x14ac:dyDescent="0.2">
      <c r="A726" s="87"/>
      <c r="B726" s="87"/>
    </row>
    <row r="727" spans="1:2" ht="15" x14ac:dyDescent="0.2">
      <c r="A727" s="87"/>
      <c r="B727" s="87"/>
    </row>
    <row r="728" spans="1:2" ht="15" x14ac:dyDescent="0.2">
      <c r="A728" s="87"/>
      <c r="B728" s="87"/>
    </row>
    <row r="729" spans="1:2" ht="15" x14ac:dyDescent="0.2">
      <c r="A729" s="87"/>
      <c r="B729" s="87"/>
    </row>
    <row r="730" spans="1:2" ht="15" x14ac:dyDescent="0.2">
      <c r="A730" s="87"/>
      <c r="B730" s="87"/>
    </row>
    <row r="731" spans="1:2" ht="15" x14ac:dyDescent="0.2">
      <c r="A731" s="87"/>
      <c r="B731" s="87"/>
    </row>
    <row r="732" spans="1:2" ht="15" x14ac:dyDescent="0.2">
      <c r="A732" s="87"/>
      <c r="B732" s="87"/>
    </row>
    <row r="733" spans="1:2" ht="15" x14ac:dyDescent="0.2">
      <c r="A733" s="87"/>
      <c r="B733" s="87"/>
    </row>
    <row r="734" spans="1:2" ht="15" x14ac:dyDescent="0.2">
      <c r="A734" s="87"/>
      <c r="B734" s="87"/>
    </row>
    <row r="735" spans="1:2" ht="15" x14ac:dyDescent="0.2">
      <c r="A735" s="87"/>
      <c r="B735" s="87"/>
    </row>
    <row r="736" spans="1:2" ht="15" x14ac:dyDescent="0.2">
      <c r="A736" s="87"/>
      <c r="B736" s="87"/>
    </row>
    <row r="737" spans="1:2" ht="15" x14ac:dyDescent="0.2">
      <c r="A737" s="87"/>
      <c r="B737" s="87"/>
    </row>
    <row r="738" spans="1:2" ht="15" x14ac:dyDescent="0.2">
      <c r="A738" s="87"/>
      <c r="B738" s="87"/>
    </row>
    <row r="739" spans="1:2" ht="15" x14ac:dyDescent="0.2">
      <c r="A739" s="87"/>
      <c r="B739" s="87"/>
    </row>
    <row r="740" spans="1:2" ht="15" x14ac:dyDescent="0.2">
      <c r="A740" s="87"/>
      <c r="B740" s="87"/>
    </row>
    <row r="741" spans="1:2" ht="15" x14ac:dyDescent="0.2">
      <c r="A741" s="87"/>
      <c r="B741" s="87"/>
    </row>
    <row r="742" spans="1:2" ht="15" x14ac:dyDescent="0.2">
      <c r="A742" s="87"/>
      <c r="B742" s="87"/>
    </row>
    <row r="743" spans="1:2" ht="15" x14ac:dyDescent="0.2">
      <c r="A743" s="87"/>
      <c r="B743" s="87"/>
    </row>
    <row r="744" spans="1:2" ht="15" x14ac:dyDescent="0.2">
      <c r="A744" s="87"/>
      <c r="B744" s="87"/>
    </row>
    <row r="745" spans="1:2" ht="15" x14ac:dyDescent="0.2">
      <c r="A745" s="87"/>
      <c r="B745" s="87"/>
    </row>
    <row r="746" spans="1:2" ht="15" x14ac:dyDescent="0.2">
      <c r="A746" s="87"/>
      <c r="B746" s="87"/>
    </row>
    <row r="747" spans="1:2" ht="15" x14ac:dyDescent="0.2">
      <c r="A747" s="87"/>
      <c r="B747" s="87"/>
    </row>
    <row r="748" spans="1:2" ht="15" x14ac:dyDescent="0.2">
      <c r="A748" s="87"/>
      <c r="B748" s="87"/>
    </row>
    <row r="749" spans="1:2" ht="15" x14ac:dyDescent="0.2">
      <c r="A749" s="87"/>
      <c r="B749" s="87"/>
    </row>
    <row r="750" spans="1:2" ht="15" x14ac:dyDescent="0.2">
      <c r="A750" s="87"/>
      <c r="B750" s="87"/>
    </row>
    <row r="751" spans="1:2" ht="15" x14ac:dyDescent="0.2">
      <c r="A751" s="87"/>
      <c r="B751" s="87"/>
    </row>
    <row r="752" spans="1:2" ht="15" x14ac:dyDescent="0.2">
      <c r="A752" s="87"/>
      <c r="B752" s="87"/>
    </row>
    <row r="753" spans="1:2" ht="15" x14ac:dyDescent="0.2">
      <c r="A753" s="87"/>
      <c r="B753" s="87"/>
    </row>
    <row r="754" spans="1:2" ht="15" x14ac:dyDescent="0.2">
      <c r="A754" s="87"/>
      <c r="B754" s="87"/>
    </row>
    <row r="755" spans="1:2" ht="15" x14ac:dyDescent="0.2">
      <c r="A755" s="87"/>
      <c r="B755" s="87"/>
    </row>
    <row r="756" spans="1:2" ht="15" x14ac:dyDescent="0.2">
      <c r="A756" s="87"/>
      <c r="B756" s="87"/>
    </row>
    <row r="757" spans="1:2" ht="15" x14ac:dyDescent="0.2">
      <c r="A757" s="87"/>
      <c r="B757" s="87"/>
    </row>
    <row r="758" spans="1:2" ht="15" x14ac:dyDescent="0.2">
      <c r="A758" s="87"/>
      <c r="B758" s="87"/>
    </row>
    <row r="759" spans="1:2" ht="15" x14ac:dyDescent="0.2">
      <c r="A759" s="87"/>
      <c r="B759" s="87"/>
    </row>
    <row r="760" spans="1:2" ht="15" x14ac:dyDescent="0.2">
      <c r="A760" s="87"/>
      <c r="B760" s="87"/>
    </row>
    <row r="761" spans="1:2" ht="15" x14ac:dyDescent="0.2">
      <c r="A761" s="87"/>
      <c r="B761" s="87"/>
    </row>
    <row r="762" spans="1:2" ht="15" x14ac:dyDescent="0.2">
      <c r="A762" s="87"/>
      <c r="B762" s="87"/>
    </row>
    <row r="763" spans="1:2" ht="15" x14ac:dyDescent="0.2">
      <c r="A763" s="87"/>
      <c r="B763" s="87"/>
    </row>
    <row r="764" spans="1:2" ht="15" x14ac:dyDescent="0.2">
      <c r="A764" s="87"/>
      <c r="B764" s="87"/>
    </row>
    <row r="765" spans="1:2" ht="15" x14ac:dyDescent="0.2">
      <c r="A765" s="87"/>
      <c r="B765" s="87"/>
    </row>
    <row r="766" spans="1:2" ht="15" x14ac:dyDescent="0.2">
      <c r="A766" s="87"/>
      <c r="B766" s="87"/>
    </row>
    <row r="767" spans="1:2" ht="15" x14ac:dyDescent="0.2">
      <c r="A767" s="87"/>
      <c r="B767" s="87"/>
    </row>
    <row r="768" spans="1:2" ht="15" x14ac:dyDescent="0.2">
      <c r="A768" s="87"/>
      <c r="B768" s="87"/>
    </row>
    <row r="769" spans="1:2" ht="15" x14ac:dyDescent="0.2">
      <c r="A769" s="87"/>
      <c r="B769" s="87"/>
    </row>
    <row r="770" spans="1:2" ht="15" x14ac:dyDescent="0.2">
      <c r="A770" s="87"/>
      <c r="B770" s="87"/>
    </row>
    <row r="771" spans="1:2" ht="15" x14ac:dyDescent="0.2">
      <c r="A771" s="87"/>
      <c r="B771" s="87"/>
    </row>
    <row r="772" spans="1:2" ht="15" x14ac:dyDescent="0.2">
      <c r="A772" s="87"/>
      <c r="B772" s="87"/>
    </row>
    <row r="773" spans="1:2" ht="15" x14ac:dyDescent="0.2">
      <c r="A773" s="87"/>
      <c r="B773" s="87"/>
    </row>
    <row r="774" spans="1:2" ht="15" x14ac:dyDescent="0.2">
      <c r="A774" s="87"/>
      <c r="B774" s="87"/>
    </row>
    <row r="775" spans="1:2" ht="15" x14ac:dyDescent="0.2">
      <c r="A775" s="87"/>
      <c r="B775" s="87"/>
    </row>
    <row r="776" spans="1:2" ht="15" x14ac:dyDescent="0.2">
      <c r="A776" s="87"/>
      <c r="B776" s="87"/>
    </row>
    <row r="777" spans="1:2" ht="15" x14ac:dyDescent="0.2">
      <c r="A777" s="87"/>
      <c r="B777" s="87"/>
    </row>
    <row r="778" spans="1:2" ht="15" x14ac:dyDescent="0.2">
      <c r="A778" s="87"/>
      <c r="B778" s="87"/>
    </row>
    <row r="779" spans="1:2" ht="15" x14ac:dyDescent="0.2">
      <c r="A779" s="87"/>
      <c r="B779" s="87"/>
    </row>
    <row r="780" spans="1:2" ht="15" x14ac:dyDescent="0.2">
      <c r="A780" s="87"/>
      <c r="B780" s="87"/>
    </row>
    <row r="781" spans="1:2" ht="15" x14ac:dyDescent="0.2">
      <c r="A781" s="87"/>
      <c r="B781" s="87"/>
    </row>
    <row r="782" spans="1:2" ht="15" x14ac:dyDescent="0.2">
      <c r="A782" s="87"/>
      <c r="B782" s="87"/>
    </row>
    <row r="783" spans="1:2" ht="15" x14ac:dyDescent="0.2">
      <c r="A783" s="87"/>
      <c r="B783" s="87"/>
    </row>
    <row r="784" spans="1:2" ht="15" x14ac:dyDescent="0.2">
      <c r="A784" s="87"/>
      <c r="B784" s="87"/>
    </row>
    <row r="785" spans="1:2" ht="15" x14ac:dyDescent="0.2">
      <c r="A785" s="87"/>
      <c r="B785" s="87"/>
    </row>
    <row r="786" spans="1:2" ht="15" x14ac:dyDescent="0.2">
      <c r="A786" s="87"/>
      <c r="B786" s="87"/>
    </row>
    <row r="787" spans="1:2" ht="15" x14ac:dyDescent="0.2">
      <c r="A787" s="87"/>
      <c r="B787" s="87"/>
    </row>
    <row r="788" spans="1:2" ht="15" x14ac:dyDescent="0.2">
      <c r="A788" s="87"/>
      <c r="B788" s="87"/>
    </row>
    <row r="789" spans="1:2" ht="15" x14ac:dyDescent="0.2">
      <c r="A789" s="87"/>
      <c r="B789" s="87"/>
    </row>
    <row r="790" spans="1:2" ht="15" x14ac:dyDescent="0.2">
      <c r="A790" s="87"/>
      <c r="B790" s="87"/>
    </row>
    <row r="791" spans="1:2" ht="15" x14ac:dyDescent="0.2">
      <c r="A791" s="87"/>
      <c r="B791" s="87"/>
    </row>
    <row r="792" spans="1:2" ht="15" x14ac:dyDescent="0.2">
      <c r="A792" s="87"/>
      <c r="B792" s="87"/>
    </row>
    <row r="793" spans="1:2" ht="15" x14ac:dyDescent="0.2">
      <c r="A793" s="87"/>
      <c r="B793" s="87"/>
    </row>
    <row r="794" spans="1:2" ht="15" x14ac:dyDescent="0.2">
      <c r="A794" s="87"/>
      <c r="B794" s="87"/>
    </row>
    <row r="795" spans="1:2" ht="15" x14ac:dyDescent="0.2">
      <c r="A795" s="87"/>
      <c r="B795" s="87"/>
    </row>
    <row r="796" spans="1:2" ht="15" x14ac:dyDescent="0.2">
      <c r="A796" s="87"/>
      <c r="B796" s="87"/>
    </row>
    <row r="797" spans="1:2" ht="15" x14ac:dyDescent="0.2">
      <c r="A797" s="87"/>
      <c r="B797" s="87"/>
    </row>
    <row r="798" spans="1:2" ht="15" x14ac:dyDescent="0.2">
      <c r="A798" s="87"/>
      <c r="B798" s="87"/>
    </row>
    <row r="799" spans="1:2" ht="15" x14ac:dyDescent="0.2">
      <c r="A799" s="87"/>
      <c r="B799" s="87"/>
    </row>
    <row r="800" spans="1:2" ht="15" x14ac:dyDescent="0.2">
      <c r="A800" s="87"/>
      <c r="B800" s="87"/>
    </row>
    <row r="801" spans="1:2" ht="15" x14ac:dyDescent="0.2">
      <c r="A801" s="87"/>
      <c r="B801" s="87"/>
    </row>
    <row r="802" spans="1:2" ht="15" x14ac:dyDescent="0.2">
      <c r="A802" s="87"/>
      <c r="B802" s="87"/>
    </row>
    <row r="803" spans="1:2" ht="15" x14ac:dyDescent="0.2">
      <c r="A803" s="87"/>
      <c r="B803" s="87"/>
    </row>
  </sheetData>
  <printOptions horizontalCentered="1"/>
  <pageMargins left="0.31496062992125984" right="0.31496062992125984" top="0.78740157480314965" bottom="0.78740157480314965" header="0.31496062992125984" footer="0.31496062992125984"/>
  <pageSetup paperSize="9" scale="95" orientation="portrait" r:id="rId1"/>
  <headerFooter>
    <oddHeader xml:space="preserve">&amp;CP ř í l o h a  č. 1d) 
k usnesení Rady MČ Praha 4 č. 12R-316/2023 ze dne 31.5.2023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3"/>
  <sheetViews>
    <sheetView view="pageLayout" zoomScaleNormal="100" workbookViewId="0">
      <selection activeCell="X17" sqref="X17"/>
    </sheetView>
  </sheetViews>
  <sheetFormatPr defaultRowHeight="12.75" x14ac:dyDescent="0.2"/>
  <cols>
    <col min="1" max="1" width="3.140625" customWidth="1"/>
    <col min="2" max="4" width="2.140625" customWidth="1"/>
    <col min="5" max="5" width="10.85546875" customWidth="1"/>
    <col min="6" max="6" width="4.140625" customWidth="1"/>
    <col min="7" max="8" width="8" customWidth="1"/>
    <col min="9" max="9" width="4.140625" customWidth="1"/>
    <col min="10" max="11" width="2.140625" customWidth="1"/>
    <col min="12" max="12" width="4.140625" customWidth="1"/>
    <col min="13" max="13" width="10.85546875" customWidth="1"/>
    <col min="14" max="14" width="6" customWidth="1"/>
    <col min="15" max="15" width="10.85546875" customWidth="1"/>
    <col min="16" max="17" width="6" customWidth="1"/>
    <col min="18" max="18" width="9" customWidth="1"/>
    <col min="19" max="19" width="3.140625" customWidth="1"/>
    <col min="20" max="20" width="9.85546875" customWidth="1"/>
    <col min="21" max="21" width="7" customWidth="1"/>
  </cols>
  <sheetData>
    <row r="1" spans="1:21" ht="21" x14ac:dyDescent="0.2">
      <c r="A1" s="47"/>
      <c r="B1" s="47"/>
      <c r="C1" s="47"/>
      <c r="D1" s="47"/>
      <c r="E1" s="47"/>
      <c r="F1" s="47"/>
      <c r="G1" s="48" t="s">
        <v>2244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88"/>
    </row>
    <row r="2" spans="1:21" x14ac:dyDescent="0.2">
      <c r="A2" s="90"/>
      <c r="B2" s="49"/>
      <c r="C2" s="49"/>
      <c r="D2" s="49"/>
      <c r="E2" s="49"/>
      <c r="F2" s="49"/>
      <c r="G2" s="50" t="s">
        <v>2245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x14ac:dyDescent="0.2">
      <c r="A3" s="47"/>
      <c r="B3" s="47"/>
      <c r="C3" s="47"/>
      <c r="D3" s="47"/>
      <c r="E3" s="47"/>
      <c r="F3" s="47"/>
      <c r="G3" s="47" t="s">
        <v>432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13.5" x14ac:dyDescent="0.2">
      <c r="A4" s="47"/>
      <c r="B4" s="47"/>
      <c r="C4" s="47"/>
      <c r="D4" s="47"/>
      <c r="E4" s="47"/>
      <c r="F4" s="47"/>
      <c r="G4" s="89" t="s">
        <v>433</v>
      </c>
      <c r="H4" s="54" t="s">
        <v>1465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ht="13.5" x14ac:dyDescent="0.2">
      <c r="A5" s="47"/>
      <c r="B5" s="47"/>
      <c r="C5" s="47"/>
      <c r="D5" s="47"/>
      <c r="E5" s="47"/>
      <c r="F5" s="47"/>
      <c r="G5" s="90" t="s">
        <v>434</v>
      </c>
      <c r="H5" s="54" t="s">
        <v>52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ht="13.5" x14ac:dyDescent="0.2">
      <c r="A6" s="47"/>
      <c r="B6" s="47"/>
      <c r="C6" s="47"/>
      <c r="D6" s="47"/>
      <c r="E6" s="47"/>
      <c r="F6" s="47"/>
      <c r="G6" s="90" t="s">
        <v>435</v>
      </c>
      <c r="H6" s="54" t="s">
        <v>53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x14ac:dyDescent="0.2">
      <c r="A7" s="482"/>
      <c r="B7" s="482"/>
      <c r="C7" s="482"/>
      <c r="D7" s="482"/>
      <c r="E7" s="482"/>
      <c r="F7" s="482"/>
      <c r="G7" s="482"/>
      <c r="H7" s="482"/>
      <c r="I7" s="482"/>
      <c r="J7" s="483"/>
      <c r="K7" s="483"/>
      <c r="L7" s="483"/>
      <c r="M7" s="484"/>
      <c r="N7" s="485"/>
      <c r="O7" s="485"/>
      <c r="P7" s="485"/>
      <c r="Q7" s="485" t="s">
        <v>436</v>
      </c>
      <c r="R7" s="485"/>
      <c r="S7" s="485"/>
      <c r="T7" s="485"/>
      <c r="U7" s="485"/>
    </row>
    <row r="8" spans="1:21" x14ac:dyDescent="0.2">
      <c r="A8" s="486" t="s">
        <v>437</v>
      </c>
      <c r="B8" s="486"/>
      <c r="C8" s="486"/>
      <c r="D8" s="486"/>
      <c r="E8" s="486"/>
      <c r="F8" s="486"/>
      <c r="G8" s="486"/>
      <c r="H8" s="486"/>
      <c r="I8" s="487"/>
      <c r="J8" s="487"/>
      <c r="K8" s="487"/>
      <c r="L8" s="487" t="s">
        <v>438</v>
      </c>
      <c r="M8" s="488"/>
      <c r="N8" s="489"/>
      <c r="O8" s="490" t="s">
        <v>439</v>
      </c>
      <c r="P8" s="490"/>
      <c r="Q8" s="489"/>
      <c r="R8" s="489"/>
      <c r="S8" s="489"/>
      <c r="T8" s="491"/>
      <c r="U8" s="492" t="s">
        <v>440</v>
      </c>
    </row>
    <row r="9" spans="1:21" x14ac:dyDescent="0.2">
      <c r="A9" s="486" t="s">
        <v>441</v>
      </c>
      <c r="B9" s="486"/>
      <c r="C9" s="486"/>
      <c r="D9" s="486" t="s">
        <v>442</v>
      </c>
      <c r="E9" s="486"/>
      <c r="F9" s="486"/>
      <c r="G9" s="486"/>
      <c r="H9" s="486"/>
      <c r="I9" s="486"/>
      <c r="J9" s="487"/>
      <c r="K9" s="487"/>
      <c r="L9" s="487" t="s">
        <v>443</v>
      </c>
      <c r="M9" s="493"/>
      <c r="N9" s="487" t="s">
        <v>444</v>
      </c>
      <c r="O9" s="487"/>
      <c r="P9" s="487" t="s">
        <v>445</v>
      </c>
      <c r="Q9" s="487"/>
      <c r="R9" s="487"/>
      <c r="S9" s="487" t="s">
        <v>446</v>
      </c>
      <c r="T9" s="493"/>
      <c r="U9" s="487"/>
    </row>
    <row r="10" spans="1:21" x14ac:dyDescent="0.2">
      <c r="A10" s="486"/>
      <c r="B10" s="486"/>
      <c r="C10" s="486"/>
      <c r="D10" s="486"/>
      <c r="E10" s="486"/>
      <c r="F10" s="486"/>
      <c r="G10" s="486"/>
      <c r="H10" s="486"/>
      <c r="I10" s="486"/>
      <c r="J10" s="487"/>
      <c r="K10" s="487"/>
      <c r="L10" s="487"/>
      <c r="M10" s="493"/>
      <c r="N10" s="487" t="s">
        <v>65</v>
      </c>
      <c r="O10" s="487"/>
      <c r="P10" s="487" t="s">
        <v>66</v>
      </c>
      <c r="Q10" s="487"/>
      <c r="R10" s="487"/>
      <c r="S10" s="494" t="s">
        <v>67</v>
      </c>
      <c r="T10" s="492"/>
      <c r="U10" s="492" t="s">
        <v>447</v>
      </c>
    </row>
    <row r="11" spans="1:21" x14ac:dyDescent="0.2">
      <c r="A11" s="495"/>
      <c r="B11" s="495"/>
      <c r="C11" s="495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495"/>
      <c r="T11" s="495"/>
      <c r="U11" s="495"/>
    </row>
    <row r="12" spans="1:21" x14ac:dyDescent="0.2">
      <c r="A12" s="496"/>
      <c r="B12" s="496"/>
      <c r="C12" s="496"/>
      <c r="D12" s="497" t="s">
        <v>448</v>
      </c>
      <c r="E12" s="497"/>
      <c r="F12" s="497"/>
      <c r="G12" s="497"/>
      <c r="H12" s="497"/>
      <c r="I12" s="497"/>
      <c r="J12" s="497"/>
      <c r="K12" s="497"/>
      <c r="L12" s="498"/>
      <c r="M12" s="690">
        <v>10238289236.940001</v>
      </c>
      <c r="N12" s="690"/>
      <c r="O12" s="690">
        <v>2384183092.6199999</v>
      </c>
      <c r="P12" s="690"/>
      <c r="Q12" s="690">
        <v>7854106144.3199997</v>
      </c>
      <c r="R12" s="690"/>
      <c r="S12" s="690"/>
      <c r="T12" s="690">
        <v>7770969985.8999996</v>
      </c>
      <c r="U12" s="690"/>
    </row>
    <row r="13" spans="1:21" x14ac:dyDescent="0.2">
      <c r="A13" s="499"/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</row>
    <row r="14" spans="1:21" x14ac:dyDescent="0.2">
      <c r="A14" s="500" t="s">
        <v>449</v>
      </c>
      <c r="B14" s="500"/>
      <c r="C14" s="500"/>
      <c r="D14" s="500" t="s">
        <v>450</v>
      </c>
      <c r="E14" s="500"/>
      <c r="F14" s="500"/>
      <c r="G14" s="500"/>
      <c r="H14" s="500"/>
      <c r="I14" s="500"/>
      <c r="J14" s="500"/>
      <c r="K14" s="500"/>
      <c r="L14" s="501"/>
      <c r="M14" s="688">
        <v>8359327898.1400003</v>
      </c>
      <c r="N14" s="688"/>
      <c r="O14" s="688">
        <v>2313089847.1500001</v>
      </c>
      <c r="P14" s="688"/>
      <c r="Q14" s="688">
        <v>6046238050.9899998</v>
      </c>
      <c r="R14" s="688"/>
      <c r="S14" s="688"/>
      <c r="T14" s="688">
        <v>6020346271.5299997</v>
      </c>
      <c r="U14" s="688"/>
    </row>
    <row r="15" spans="1:21" x14ac:dyDescent="0.2">
      <c r="A15" s="502"/>
      <c r="B15" s="502" t="s">
        <v>451</v>
      </c>
      <c r="C15" s="503"/>
      <c r="D15" s="504" t="s">
        <v>452</v>
      </c>
      <c r="E15" s="504"/>
      <c r="F15" s="504"/>
      <c r="G15" s="504"/>
      <c r="H15" s="504"/>
      <c r="I15" s="504"/>
      <c r="J15" s="504"/>
      <c r="K15" s="504"/>
      <c r="L15" s="505"/>
      <c r="M15" s="687">
        <v>49781947.359999999</v>
      </c>
      <c r="N15" s="687"/>
      <c r="O15" s="687">
        <v>38692747.25</v>
      </c>
      <c r="P15" s="687"/>
      <c r="Q15" s="687">
        <v>11089200.109999999</v>
      </c>
      <c r="R15" s="687"/>
      <c r="S15" s="687"/>
      <c r="T15" s="687">
        <v>11275529.470000001</v>
      </c>
      <c r="U15" s="687"/>
    </row>
    <row r="16" spans="1:21" x14ac:dyDescent="0.2">
      <c r="A16" s="506"/>
      <c r="B16" s="506"/>
      <c r="C16" s="506" t="s">
        <v>453</v>
      </c>
      <c r="D16" s="276" t="s">
        <v>454</v>
      </c>
      <c r="E16" s="276"/>
      <c r="F16" s="276"/>
      <c r="G16" s="276"/>
      <c r="H16" s="276"/>
      <c r="I16" s="276"/>
      <c r="J16" s="276"/>
      <c r="K16" s="276"/>
      <c r="L16" s="507" t="s">
        <v>455</v>
      </c>
      <c r="M16" s="686"/>
      <c r="N16" s="686"/>
      <c r="O16" s="686"/>
      <c r="P16" s="686"/>
      <c r="Q16" s="686"/>
      <c r="R16" s="686"/>
      <c r="S16" s="686"/>
      <c r="T16" s="686"/>
      <c r="U16" s="686"/>
    </row>
    <row r="17" spans="1:21" x14ac:dyDescent="0.2">
      <c r="A17" s="506"/>
      <c r="B17" s="506"/>
      <c r="C17" s="506" t="s">
        <v>456</v>
      </c>
      <c r="D17" s="276" t="s">
        <v>457</v>
      </c>
      <c r="E17" s="276"/>
      <c r="F17" s="276"/>
      <c r="G17" s="276"/>
      <c r="H17" s="276"/>
      <c r="I17" s="276"/>
      <c r="J17" s="276"/>
      <c r="K17" s="276"/>
      <c r="L17" s="507" t="s">
        <v>458</v>
      </c>
      <c r="M17" s="686">
        <v>44323732.229999997</v>
      </c>
      <c r="N17" s="686"/>
      <c r="O17" s="686">
        <v>33720984.630000003</v>
      </c>
      <c r="P17" s="686"/>
      <c r="Q17" s="686">
        <v>10602747.6</v>
      </c>
      <c r="R17" s="686"/>
      <c r="S17" s="686"/>
      <c r="T17" s="686">
        <v>10786510.960000001</v>
      </c>
      <c r="U17" s="686"/>
    </row>
    <row r="18" spans="1:21" x14ac:dyDescent="0.2">
      <c r="A18" s="506"/>
      <c r="B18" s="506"/>
      <c r="C18" s="506" t="s">
        <v>459</v>
      </c>
      <c r="D18" s="276" t="s">
        <v>460</v>
      </c>
      <c r="E18" s="276"/>
      <c r="F18" s="276"/>
      <c r="G18" s="276"/>
      <c r="H18" s="276"/>
      <c r="I18" s="276"/>
      <c r="J18" s="276"/>
      <c r="K18" s="276"/>
      <c r="L18" s="507" t="s">
        <v>461</v>
      </c>
      <c r="M18" s="686">
        <v>639507</v>
      </c>
      <c r="N18" s="686"/>
      <c r="O18" s="686">
        <v>536638</v>
      </c>
      <c r="P18" s="686"/>
      <c r="Q18" s="686">
        <v>102869</v>
      </c>
      <c r="R18" s="686"/>
      <c r="S18" s="686"/>
      <c r="T18" s="686">
        <v>143489</v>
      </c>
      <c r="U18" s="686"/>
    </row>
    <row r="19" spans="1:21" x14ac:dyDescent="0.2">
      <c r="A19" s="506"/>
      <c r="B19" s="506"/>
      <c r="C19" s="506" t="s">
        <v>462</v>
      </c>
      <c r="D19" s="276" t="s">
        <v>463</v>
      </c>
      <c r="E19" s="276"/>
      <c r="F19" s="276"/>
      <c r="G19" s="276"/>
      <c r="H19" s="276"/>
      <c r="I19" s="276"/>
      <c r="J19" s="276"/>
      <c r="K19" s="276"/>
      <c r="L19" s="507" t="s">
        <v>464</v>
      </c>
      <c r="M19" s="686"/>
      <c r="N19" s="686"/>
      <c r="O19" s="686"/>
      <c r="P19" s="686"/>
      <c r="Q19" s="686"/>
      <c r="R19" s="686"/>
      <c r="S19" s="686"/>
      <c r="T19" s="686"/>
      <c r="U19" s="686"/>
    </row>
    <row r="20" spans="1:21" x14ac:dyDescent="0.2">
      <c r="A20" s="506"/>
      <c r="B20" s="506"/>
      <c r="C20" s="506" t="s">
        <v>465</v>
      </c>
      <c r="D20" s="276" t="s">
        <v>466</v>
      </c>
      <c r="E20" s="276"/>
      <c r="F20" s="276"/>
      <c r="G20" s="276"/>
      <c r="H20" s="276"/>
      <c r="I20" s="276"/>
      <c r="J20" s="276"/>
      <c r="K20" s="276"/>
      <c r="L20" s="507" t="s">
        <v>467</v>
      </c>
      <c r="M20" s="686">
        <v>1337414.5900000001</v>
      </c>
      <c r="N20" s="686"/>
      <c r="O20" s="686">
        <v>1337414.5900000001</v>
      </c>
      <c r="P20" s="686"/>
      <c r="Q20" s="686"/>
      <c r="R20" s="686"/>
      <c r="S20" s="686"/>
      <c r="T20" s="686"/>
      <c r="U20" s="686"/>
    </row>
    <row r="21" spans="1:21" x14ac:dyDescent="0.2">
      <c r="A21" s="506"/>
      <c r="B21" s="506"/>
      <c r="C21" s="506" t="s">
        <v>468</v>
      </c>
      <c r="D21" s="276" t="s">
        <v>469</v>
      </c>
      <c r="E21" s="276"/>
      <c r="F21" s="276"/>
      <c r="G21" s="276"/>
      <c r="H21" s="276"/>
      <c r="I21" s="276"/>
      <c r="J21" s="276"/>
      <c r="K21" s="276"/>
      <c r="L21" s="507" t="s">
        <v>470</v>
      </c>
      <c r="M21" s="686">
        <v>3272205.54</v>
      </c>
      <c r="N21" s="686"/>
      <c r="O21" s="686">
        <v>3097710.03</v>
      </c>
      <c r="P21" s="686"/>
      <c r="Q21" s="686">
        <v>174495.51</v>
      </c>
      <c r="R21" s="686"/>
      <c r="S21" s="686"/>
      <c r="T21" s="686">
        <v>136441.51</v>
      </c>
      <c r="U21" s="686"/>
    </row>
    <row r="22" spans="1:21" x14ac:dyDescent="0.2">
      <c r="A22" s="506"/>
      <c r="B22" s="506"/>
      <c r="C22" s="506" t="s">
        <v>471</v>
      </c>
      <c r="D22" s="276" t="s">
        <v>472</v>
      </c>
      <c r="E22" s="276"/>
      <c r="F22" s="276"/>
      <c r="G22" s="276"/>
      <c r="H22" s="276"/>
      <c r="I22" s="276"/>
      <c r="J22" s="276"/>
      <c r="K22" s="276"/>
      <c r="L22" s="507" t="s">
        <v>473</v>
      </c>
      <c r="M22" s="686">
        <v>209088</v>
      </c>
      <c r="N22" s="686"/>
      <c r="O22" s="686"/>
      <c r="P22" s="686"/>
      <c r="Q22" s="686">
        <v>209088</v>
      </c>
      <c r="R22" s="686"/>
      <c r="S22" s="686"/>
      <c r="T22" s="686">
        <v>209088</v>
      </c>
      <c r="U22" s="686"/>
    </row>
    <row r="23" spans="1:21" x14ac:dyDescent="0.2">
      <c r="A23" s="506"/>
      <c r="B23" s="506"/>
      <c r="C23" s="506" t="s">
        <v>474</v>
      </c>
      <c r="D23" s="276" t="s">
        <v>475</v>
      </c>
      <c r="E23" s="276"/>
      <c r="F23" s="276"/>
      <c r="G23" s="276"/>
      <c r="H23" s="276"/>
      <c r="I23" s="276"/>
      <c r="J23" s="276"/>
      <c r="K23" s="276"/>
      <c r="L23" s="507" t="s">
        <v>476</v>
      </c>
      <c r="M23" s="686"/>
      <c r="N23" s="686"/>
      <c r="O23" s="686"/>
      <c r="P23" s="686"/>
      <c r="Q23" s="686"/>
      <c r="R23" s="686"/>
      <c r="S23" s="686"/>
      <c r="T23" s="686"/>
      <c r="U23" s="686"/>
    </row>
    <row r="24" spans="1:21" x14ac:dyDescent="0.2">
      <c r="A24" s="506"/>
      <c r="B24" s="506"/>
      <c r="C24" s="506" t="s">
        <v>477</v>
      </c>
      <c r="D24" s="276" t="s">
        <v>478</v>
      </c>
      <c r="E24" s="276"/>
      <c r="F24" s="276"/>
      <c r="G24" s="276"/>
      <c r="H24" s="276"/>
      <c r="I24" s="276"/>
      <c r="J24" s="276"/>
      <c r="K24" s="276"/>
      <c r="L24" s="507" t="s">
        <v>479</v>
      </c>
      <c r="M24" s="686"/>
      <c r="N24" s="686"/>
      <c r="O24" s="686"/>
      <c r="P24" s="686"/>
      <c r="Q24" s="686"/>
      <c r="R24" s="686"/>
      <c r="S24" s="686"/>
      <c r="T24" s="686"/>
      <c r="U24" s="686"/>
    </row>
    <row r="25" spans="1:21" x14ac:dyDescent="0.2">
      <c r="A25" s="502"/>
      <c r="B25" s="502" t="s">
        <v>480</v>
      </c>
      <c r="C25" s="503"/>
      <c r="D25" s="504" t="s">
        <v>481</v>
      </c>
      <c r="E25" s="504"/>
      <c r="F25" s="504"/>
      <c r="G25" s="504"/>
      <c r="H25" s="504"/>
      <c r="I25" s="504"/>
      <c r="J25" s="504"/>
      <c r="K25" s="504"/>
      <c r="L25" s="505"/>
      <c r="M25" s="687">
        <v>8199595330.9300003</v>
      </c>
      <c r="N25" s="687"/>
      <c r="O25" s="687">
        <v>2274397099.9000001</v>
      </c>
      <c r="P25" s="687"/>
      <c r="Q25" s="687">
        <v>5925198231.0299997</v>
      </c>
      <c r="R25" s="687"/>
      <c r="S25" s="687"/>
      <c r="T25" s="687">
        <v>5816881222.7600002</v>
      </c>
      <c r="U25" s="687"/>
    </row>
    <row r="26" spans="1:21" x14ac:dyDescent="0.2">
      <c r="A26" s="506"/>
      <c r="B26" s="506"/>
      <c r="C26" s="506" t="s">
        <v>453</v>
      </c>
      <c r="D26" s="276" t="s">
        <v>224</v>
      </c>
      <c r="E26" s="276"/>
      <c r="F26" s="276"/>
      <c r="G26" s="276"/>
      <c r="H26" s="276"/>
      <c r="I26" s="276"/>
      <c r="J26" s="276"/>
      <c r="K26" s="276"/>
      <c r="L26" s="507" t="s">
        <v>482</v>
      </c>
      <c r="M26" s="686">
        <v>2190044300.9099998</v>
      </c>
      <c r="N26" s="686"/>
      <c r="O26" s="686"/>
      <c r="P26" s="686"/>
      <c r="Q26" s="686">
        <v>2190044300.9099998</v>
      </c>
      <c r="R26" s="686"/>
      <c r="S26" s="686"/>
      <c r="T26" s="686">
        <v>2190966339.3400002</v>
      </c>
      <c r="U26" s="686"/>
    </row>
    <row r="27" spans="1:21" x14ac:dyDescent="0.2">
      <c r="A27" s="506"/>
      <c r="B27" s="506"/>
      <c r="C27" s="506" t="s">
        <v>456</v>
      </c>
      <c r="D27" s="276" t="s">
        <v>188</v>
      </c>
      <c r="E27" s="276"/>
      <c r="F27" s="276"/>
      <c r="G27" s="276"/>
      <c r="H27" s="276"/>
      <c r="I27" s="276"/>
      <c r="J27" s="276"/>
      <c r="K27" s="276"/>
      <c r="L27" s="507" t="s">
        <v>483</v>
      </c>
      <c r="M27" s="686">
        <v>8850184.5</v>
      </c>
      <c r="N27" s="686"/>
      <c r="O27" s="686"/>
      <c r="P27" s="686"/>
      <c r="Q27" s="686">
        <v>8850184.5</v>
      </c>
      <c r="R27" s="686"/>
      <c r="S27" s="686"/>
      <c r="T27" s="686">
        <v>8890184.5</v>
      </c>
      <c r="U27" s="686"/>
    </row>
    <row r="28" spans="1:21" x14ac:dyDescent="0.2">
      <c r="A28" s="506"/>
      <c r="B28" s="506"/>
      <c r="C28" s="506" t="s">
        <v>459</v>
      </c>
      <c r="D28" s="276" t="s">
        <v>484</v>
      </c>
      <c r="E28" s="276"/>
      <c r="F28" s="276"/>
      <c r="G28" s="276"/>
      <c r="H28" s="276"/>
      <c r="I28" s="276"/>
      <c r="J28" s="276"/>
      <c r="K28" s="276"/>
      <c r="L28" s="507" t="s">
        <v>485</v>
      </c>
      <c r="M28" s="686">
        <v>5771758547.1499996</v>
      </c>
      <c r="N28" s="686"/>
      <c r="O28" s="686">
        <v>2101831908.53</v>
      </c>
      <c r="P28" s="686"/>
      <c r="Q28" s="686">
        <v>3669926638.6199999</v>
      </c>
      <c r="R28" s="686"/>
      <c r="S28" s="686"/>
      <c r="T28" s="686">
        <v>3500934668.98</v>
      </c>
      <c r="U28" s="686"/>
    </row>
    <row r="29" spans="1:21" x14ac:dyDescent="0.2">
      <c r="A29" s="506"/>
      <c r="B29" s="506"/>
      <c r="C29" s="506" t="s">
        <v>462</v>
      </c>
      <c r="D29" s="276" t="s">
        <v>486</v>
      </c>
      <c r="E29" s="276"/>
      <c r="F29" s="276"/>
      <c r="G29" s="276"/>
      <c r="H29" s="276"/>
      <c r="I29" s="276"/>
      <c r="J29" s="276"/>
      <c r="K29" s="276"/>
      <c r="L29" s="507" t="s">
        <v>487</v>
      </c>
      <c r="M29" s="686">
        <v>103165640.19</v>
      </c>
      <c r="N29" s="686"/>
      <c r="O29" s="686">
        <v>65457685.909999996</v>
      </c>
      <c r="P29" s="686"/>
      <c r="Q29" s="686">
        <v>37707954.280000001</v>
      </c>
      <c r="R29" s="686"/>
      <c r="S29" s="686"/>
      <c r="T29" s="686">
        <v>31168079.5</v>
      </c>
      <c r="U29" s="686"/>
    </row>
    <row r="30" spans="1:21" x14ac:dyDescent="0.2">
      <c r="A30" s="506"/>
      <c r="B30" s="506"/>
      <c r="C30" s="506" t="s">
        <v>465</v>
      </c>
      <c r="D30" s="276" t="s">
        <v>488</v>
      </c>
      <c r="E30" s="276"/>
      <c r="F30" s="276"/>
      <c r="G30" s="276"/>
      <c r="H30" s="276"/>
      <c r="I30" s="276"/>
      <c r="J30" s="276"/>
      <c r="K30" s="276"/>
      <c r="L30" s="507" t="s">
        <v>489</v>
      </c>
      <c r="M30" s="686"/>
      <c r="N30" s="686"/>
      <c r="O30" s="686"/>
      <c r="P30" s="686"/>
      <c r="Q30" s="686"/>
      <c r="R30" s="686"/>
      <c r="S30" s="686"/>
      <c r="T30" s="686"/>
      <c r="U30" s="686"/>
    </row>
    <row r="31" spans="1:21" x14ac:dyDescent="0.2">
      <c r="A31" s="506"/>
      <c r="B31" s="506"/>
      <c r="C31" s="506" t="s">
        <v>468</v>
      </c>
      <c r="D31" s="276" t="s">
        <v>490</v>
      </c>
      <c r="E31" s="276"/>
      <c r="F31" s="276"/>
      <c r="G31" s="276"/>
      <c r="H31" s="276"/>
      <c r="I31" s="276"/>
      <c r="J31" s="276"/>
      <c r="K31" s="276"/>
      <c r="L31" s="507" t="s">
        <v>491</v>
      </c>
      <c r="M31" s="686">
        <v>107074333.45999999</v>
      </c>
      <c r="N31" s="686"/>
      <c r="O31" s="686">
        <v>107074333.45999999</v>
      </c>
      <c r="P31" s="686"/>
      <c r="Q31" s="686"/>
      <c r="R31" s="686"/>
      <c r="S31" s="686"/>
      <c r="T31" s="686"/>
      <c r="U31" s="686"/>
    </row>
    <row r="32" spans="1:21" x14ac:dyDescent="0.2">
      <c r="A32" s="506"/>
      <c r="B32" s="506"/>
      <c r="C32" s="506" t="s">
        <v>471</v>
      </c>
      <c r="D32" s="276" t="s">
        <v>492</v>
      </c>
      <c r="E32" s="276"/>
      <c r="F32" s="276"/>
      <c r="G32" s="276"/>
      <c r="H32" s="276"/>
      <c r="I32" s="276"/>
      <c r="J32" s="276"/>
      <c r="K32" s="276"/>
      <c r="L32" s="507" t="s">
        <v>493</v>
      </c>
      <c r="M32" s="686">
        <v>119227</v>
      </c>
      <c r="N32" s="686"/>
      <c r="O32" s="686">
        <v>33172</v>
      </c>
      <c r="P32" s="686"/>
      <c r="Q32" s="686">
        <v>86055</v>
      </c>
      <c r="R32" s="686"/>
      <c r="S32" s="686"/>
      <c r="T32" s="686">
        <v>89609</v>
      </c>
      <c r="U32" s="686"/>
    </row>
    <row r="33" spans="1:21" x14ac:dyDescent="0.2">
      <c r="A33" s="506"/>
      <c r="B33" s="506"/>
      <c r="C33" s="506" t="s">
        <v>474</v>
      </c>
      <c r="D33" s="276" t="s">
        <v>494</v>
      </c>
      <c r="E33" s="276"/>
      <c r="F33" s="276"/>
      <c r="G33" s="276"/>
      <c r="H33" s="276"/>
      <c r="I33" s="276"/>
      <c r="J33" s="276"/>
      <c r="K33" s="276"/>
      <c r="L33" s="507" t="s">
        <v>495</v>
      </c>
      <c r="M33" s="686">
        <v>18392497.719999999</v>
      </c>
      <c r="N33" s="686"/>
      <c r="O33" s="686"/>
      <c r="P33" s="686"/>
      <c r="Q33" s="686">
        <v>18392497.719999999</v>
      </c>
      <c r="R33" s="686"/>
      <c r="S33" s="686"/>
      <c r="T33" s="686">
        <v>83430281.439999998</v>
      </c>
      <c r="U33" s="686"/>
    </row>
    <row r="34" spans="1:21" x14ac:dyDescent="0.2">
      <c r="A34" s="506"/>
      <c r="B34" s="506"/>
      <c r="C34" s="506" t="s">
        <v>477</v>
      </c>
      <c r="D34" s="276" t="s">
        <v>496</v>
      </c>
      <c r="E34" s="276"/>
      <c r="F34" s="276"/>
      <c r="G34" s="276"/>
      <c r="H34" s="276"/>
      <c r="I34" s="276"/>
      <c r="J34" s="276"/>
      <c r="K34" s="276"/>
      <c r="L34" s="507" t="s">
        <v>497</v>
      </c>
      <c r="M34" s="686">
        <v>190600</v>
      </c>
      <c r="N34" s="686"/>
      <c r="O34" s="686"/>
      <c r="P34" s="686"/>
      <c r="Q34" s="686">
        <v>190600</v>
      </c>
      <c r="R34" s="686"/>
      <c r="S34" s="686"/>
      <c r="T34" s="686">
        <v>1402060</v>
      </c>
      <c r="U34" s="686"/>
    </row>
    <row r="35" spans="1:21" x14ac:dyDescent="0.2">
      <c r="A35" s="506"/>
      <c r="B35" s="506"/>
      <c r="C35" s="506" t="s">
        <v>498</v>
      </c>
      <c r="D35" s="276" t="s">
        <v>499</v>
      </c>
      <c r="E35" s="276"/>
      <c r="F35" s="276"/>
      <c r="G35" s="276"/>
      <c r="H35" s="276"/>
      <c r="I35" s="276"/>
      <c r="J35" s="276"/>
      <c r="K35" s="276"/>
      <c r="L35" s="507" t="s">
        <v>500</v>
      </c>
      <c r="M35" s="686"/>
      <c r="N35" s="686"/>
      <c r="O35" s="686"/>
      <c r="P35" s="686"/>
      <c r="Q35" s="686"/>
      <c r="R35" s="686"/>
      <c r="S35" s="686"/>
      <c r="T35" s="686"/>
      <c r="U35" s="686"/>
    </row>
    <row r="36" spans="1:21" x14ac:dyDescent="0.2">
      <c r="A36" s="502"/>
      <c r="B36" s="502" t="s">
        <v>501</v>
      </c>
      <c r="C36" s="503"/>
      <c r="D36" s="504" t="s">
        <v>502</v>
      </c>
      <c r="E36" s="504"/>
      <c r="F36" s="504"/>
      <c r="G36" s="504"/>
      <c r="H36" s="504"/>
      <c r="I36" s="504"/>
      <c r="J36" s="504"/>
      <c r="K36" s="504"/>
      <c r="L36" s="505"/>
      <c r="M36" s="687">
        <v>19138000</v>
      </c>
      <c r="N36" s="687"/>
      <c r="O36" s="687"/>
      <c r="P36" s="687"/>
      <c r="Q36" s="687">
        <v>19138000</v>
      </c>
      <c r="R36" s="687"/>
      <c r="S36" s="687"/>
      <c r="T36" s="687">
        <v>99520000</v>
      </c>
      <c r="U36" s="687"/>
    </row>
    <row r="37" spans="1:21" x14ac:dyDescent="0.2">
      <c r="A37" s="506"/>
      <c r="B37" s="506"/>
      <c r="C37" s="506" t="s">
        <v>453</v>
      </c>
      <c r="D37" s="276" t="s">
        <v>503</v>
      </c>
      <c r="E37" s="276"/>
      <c r="F37" s="276"/>
      <c r="G37" s="276"/>
      <c r="H37" s="276"/>
      <c r="I37" s="276"/>
      <c r="J37" s="276"/>
      <c r="K37" s="276"/>
      <c r="L37" s="507" t="s">
        <v>504</v>
      </c>
      <c r="M37" s="686">
        <v>19138000</v>
      </c>
      <c r="N37" s="686"/>
      <c r="O37" s="686"/>
      <c r="P37" s="686"/>
      <c r="Q37" s="686">
        <v>19138000</v>
      </c>
      <c r="R37" s="686"/>
      <c r="S37" s="686"/>
      <c r="T37" s="686">
        <v>99520000</v>
      </c>
      <c r="U37" s="686"/>
    </row>
    <row r="38" spans="1:21" x14ac:dyDescent="0.2">
      <c r="A38" s="506"/>
      <c r="B38" s="506"/>
      <c r="C38" s="506" t="s">
        <v>456</v>
      </c>
      <c r="D38" s="276" t="s">
        <v>505</v>
      </c>
      <c r="E38" s="276"/>
      <c r="F38" s="276"/>
      <c r="G38" s="276"/>
      <c r="H38" s="276"/>
      <c r="I38" s="276"/>
      <c r="J38" s="276"/>
      <c r="K38" s="276"/>
      <c r="L38" s="507" t="s">
        <v>506</v>
      </c>
      <c r="M38" s="686"/>
      <c r="N38" s="686"/>
      <c r="O38" s="686"/>
      <c r="P38" s="686"/>
      <c r="Q38" s="686"/>
      <c r="R38" s="686"/>
      <c r="S38" s="686"/>
      <c r="T38" s="686"/>
      <c r="U38" s="686"/>
    </row>
    <row r="39" spans="1:21" x14ac:dyDescent="0.2">
      <c r="A39" s="506"/>
      <c r="B39" s="506"/>
      <c r="C39" s="506" t="s">
        <v>459</v>
      </c>
      <c r="D39" s="276" t="s">
        <v>507</v>
      </c>
      <c r="E39" s="276"/>
      <c r="F39" s="276"/>
      <c r="G39" s="276"/>
      <c r="H39" s="276"/>
      <c r="I39" s="276"/>
      <c r="J39" s="276"/>
      <c r="K39" s="276"/>
      <c r="L39" s="507" t="s">
        <v>508</v>
      </c>
      <c r="M39" s="686"/>
      <c r="N39" s="686"/>
      <c r="O39" s="686"/>
      <c r="P39" s="686"/>
      <c r="Q39" s="686"/>
      <c r="R39" s="686"/>
      <c r="S39" s="686"/>
      <c r="T39" s="686"/>
      <c r="U39" s="686"/>
    </row>
    <row r="40" spans="1:21" x14ac:dyDescent="0.2">
      <c r="A40" s="506"/>
      <c r="B40" s="506"/>
      <c r="C40" s="506" t="s">
        <v>462</v>
      </c>
      <c r="D40" s="276" t="s">
        <v>509</v>
      </c>
      <c r="E40" s="276"/>
      <c r="F40" s="276"/>
      <c r="G40" s="276"/>
      <c r="H40" s="276"/>
      <c r="I40" s="276"/>
      <c r="J40" s="276"/>
      <c r="K40" s="276"/>
      <c r="L40" s="507" t="s">
        <v>510</v>
      </c>
      <c r="M40" s="686"/>
      <c r="N40" s="686"/>
      <c r="O40" s="686"/>
      <c r="P40" s="686"/>
      <c r="Q40" s="686"/>
      <c r="R40" s="686"/>
      <c r="S40" s="686"/>
      <c r="T40" s="686"/>
      <c r="U40" s="686"/>
    </row>
    <row r="41" spans="1:21" x14ac:dyDescent="0.2">
      <c r="A41" s="506"/>
      <c r="B41" s="506"/>
      <c r="C41" s="506" t="s">
        <v>465</v>
      </c>
      <c r="D41" s="276" t="s">
        <v>511</v>
      </c>
      <c r="E41" s="276"/>
      <c r="F41" s="276"/>
      <c r="G41" s="276"/>
      <c r="H41" s="276"/>
      <c r="I41" s="276"/>
      <c r="J41" s="276"/>
      <c r="K41" s="276"/>
      <c r="L41" s="507" t="s">
        <v>512</v>
      </c>
      <c r="M41" s="686"/>
      <c r="N41" s="686"/>
      <c r="O41" s="686"/>
      <c r="P41" s="686"/>
      <c r="Q41" s="686"/>
      <c r="R41" s="686"/>
      <c r="S41" s="686"/>
      <c r="T41" s="686"/>
      <c r="U41" s="686"/>
    </row>
    <row r="42" spans="1:21" x14ac:dyDescent="0.2">
      <c r="A42" s="506"/>
      <c r="B42" s="506"/>
      <c r="C42" s="506" t="s">
        <v>468</v>
      </c>
      <c r="D42" s="276" t="s">
        <v>513</v>
      </c>
      <c r="E42" s="276"/>
      <c r="F42" s="276"/>
      <c r="G42" s="276"/>
      <c r="H42" s="276"/>
      <c r="I42" s="276"/>
      <c r="J42" s="276"/>
      <c r="K42" s="276"/>
      <c r="L42" s="507" t="s">
        <v>514</v>
      </c>
      <c r="M42" s="686"/>
      <c r="N42" s="686"/>
      <c r="O42" s="686"/>
      <c r="P42" s="686"/>
      <c r="Q42" s="686"/>
      <c r="R42" s="686"/>
      <c r="S42" s="686"/>
      <c r="T42" s="686"/>
      <c r="U42" s="686"/>
    </row>
    <row r="43" spans="1:21" x14ac:dyDescent="0.2">
      <c r="A43" s="506"/>
      <c r="B43" s="506"/>
      <c r="C43" s="506" t="s">
        <v>471</v>
      </c>
      <c r="D43" s="276" t="s">
        <v>515</v>
      </c>
      <c r="E43" s="276"/>
      <c r="F43" s="276"/>
      <c r="G43" s="276"/>
      <c r="H43" s="276"/>
      <c r="I43" s="276"/>
      <c r="J43" s="276"/>
      <c r="K43" s="276"/>
      <c r="L43" s="507" t="s">
        <v>516</v>
      </c>
      <c r="M43" s="686"/>
      <c r="N43" s="686"/>
      <c r="O43" s="686"/>
      <c r="P43" s="686"/>
      <c r="Q43" s="686"/>
      <c r="R43" s="686"/>
      <c r="S43" s="686"/>
      <c r="T43" s="686"/>
      <c r="U43" s="686"/>
    </row>
    <row r="44" spans="1:21" x14ac:dyDescent="0.2">
      <c r="A44" s="506"/>
      <c r="B44" s="506"/>
      <c r="C44" s="506" t="s">
        <v>474</v>
      </c>
      <c r="D44" s="276" t="s">
        <v>517</v>
      </c>
      <c r="E44" s="276"/>
      <c r="F44" s="276"/>
      <c r="G44" s="276"/>
      <c r="H44" s="276"/>
      <c r="I44" s="276"/>
      <c r="J44" s="276"/>
      <c r="K44" s="276"/>
      <c r="L44" s="507" t="s">
        <v>518</v>
      </c>
      <c r="M44" s="686"/>
      <c r="N44" s="686"/>
      <c r="O44" s="686"/>
      <c r="P44" s="686"/>
      <c r="Q44" s="686"/>
      <c r="R44" s="686"/>
      <c r="S44" s="686"/>
      <c r="T44" s="686"/>
      <c r="U44" s="686"/>
    </row>
    <row r="45" spans="1:21" x14ac:dyDescent="0.2">
      <c r="A45" s="502"/>
      <c r="B45" s="502" t="s">
        <v>519</v>
      </c>
      <c r="C45" s="503"/>
      <c r="D45" s="504" t="s">
        <v>520</v>
      </c>
      <c r="E45" s="504"/>
      <c r="F45" s="504"/>
      <c r="G45" s="504"/>
      <c r="H45" s="504"/>
      <c r="I45" s="504"/>
      <c r="J45" s="504"/>
      <c r="K45" s="504"/>
      <c r="L45" s="505"/>
      <c r="M45" s="687">
        <v>90812619.849999994</v>
      </c>
      <c r="N45" s="687"/>
      <c r="O45" s="687"/>
      <c r="P45" s="687"/>
      <c r="Q45" s="687">
        <v>90812619.849999994</v>
      </c>
      <c r="R45" s="687"/>
      <c r="S45" s="687"/>
      <c r="T45" s="687">
        <v>92669519.299999997</v>
      </c>
      <c r="U45" s="687"/>
    </row>
    <row r="46" spans="1:21" x14ac:dyDescent="0.2">
      <c r="A46" s="506"/>
      <c r="B46" s="506"/>
      <c r="C46" s="506" t="s">
        <v>453</v>
      </c>
      <c r="D46" s="276" t="s">
        <v>521</v>
      </c>
      <c r="E46" s="276"/>
      <c r="F46" s="276"/>
      <c r="G46" s="276"/>
      <c r="H46" s="276"/>
      <c r="I46" s="276"/>
      <c r="J46" s="276"/>
      <c r="K46" s="276"/>
      <c r="L46" s="507" t="s">
        <v>522</v>
      </c>
      <c r="M46" s="686"/>
      <c r="N46" s="686"/>
      <c r="O46" s="686"/>
      <c r="P46" s="686"/>
      <c r="Q46" s="686"/>
      <c r="R46" s="686"/>
      <c r="S46" s="686"/>
      <c r="T46" s="686"/>
      <c r="U46" s="686"/>
    </row>
    <row r="47" spans="1:21" x14ac:dyDescent="0.2">
      <c r="A47" s="506"/>
      <c r="B47" s="506"/>
      <c r="C47" s="506" t="s">
        <v>456</v>
      </c>
      <c r="D47" s="276" t="s">
        <v>523</v>
      </c>
      <c r="E47" s="276"/>
      <c r="F47" s="276"/>
      <c r="G47" s="276"/>
      <c r="H47" s="276"/>
      <c r="I47" s="276"/>
      <c r="J47" s="276"/>
      <c r="K47" s="276"/>
      <c r="L47" s="507" t="s">
        <v>524</v>
      </c>
      <c r="M47" s="686"/>
      <c r="N47" s="686"/>
      <c r="O47" s="686"/>
      <c r="P47" s="686"/>
      <c r="Q47" s="686"/>
      <c r="R47" s="686"/>
      <c r="S47" s="686"/>
      <c r="T47" s="686"/>
      <c r="U47" s="686"/>
    </row>
    <row r="48" spans="1:21" x14ac:dyDescent="0.2">
      <c r="A48" s="506"/>
      <c r="B48" s="506"/>
      <c r="C48" s="506" t="s">
        <v>459</v>
      </c>
      <c r="D48" s="276" t="s">
        <v>525</v>
      </c>
      <c r="E48" s="276"/>
      <c r="F48" s="276"/>
      <c r="G48" s="276"/>
      <c r="H48" s="276"/>
      <c r="I48" s="276"/>
      <c r="J48" s="276"/>
      <c r="K48" s="276"/>
      <c r="L48" s="507" t="s">
        <v>526</v>
      </c>
      <c r="M48" s="686"/>
      <c r="N48" s="686"/>
      <c r="O48" s="686"/>
      <c r="P48" s="686"/>
      <c r="Q48" s="686"/>
      <c r="R48" s="686"/>
      <c r="S48" s="686"/>
      <c r="T48" s="686"/>
      <c r="U48" s="686"/>
    </row>
    <row r="49" spans="1:21" x14ac:dyDescent="0.2">
      <c r="A49" s="506"/>
      <c r="B49" s="506"/>
      <c r="C49" s="506" t="s">
        <v>462</v>
      </c>
      <c r="D49" s="276" t="s">
        <v>527</v>
      </c>
      <c r="E49" s="276"/>
      <c r="F49" s="276"/>
      <c r="G49" s="276"/>
      <c r="H49" s="276"/>
      <c r="I49" s="276"/>
      <c r="J49" s="276"/>
      <c r="K49" s="276"/>
      <c r="L49" s="507" t="s">
        <v>528</v>
      </c>
      <c r="M49" s="686"/>
      <c r="N49" s="686"/>
      <c r="O49" s="686"/>
      <c r="P49" s="686"/>
      <c r="Q49" s="686"/>
      <c r="R49" s="686"/>
      <c r="S49" s="686"/>
      <c r="T49" s="686"/>
      <c r="U49" s="686"/>
    </row>
    <row r="50" spans="1:21" x14ac:dyDescent="0.2">
      <c r="A50" s="506"/>
      <c r="B50" s="506"/>
      <c r="C50" s="506" t="s">
        <v>465</v>
      </c>
      <c r="D50" s="276" t="s">
        <v>529</v>
      </c>
      <c r="E50" s="276"/>
      <c r="F50" s="276"/>
      <c r="G50" s="276"/>
      <c r="H50" s="276"/>
      <c r="I50" s="276"/>
      <c r="J50" s="276"/>
      <c r="K50" s="276"/>
      <c r="L50" s="507" t="s">
        <v>530</v>
      </c>
      <c r="M50" s="686">
        <v>88706712.599999994</v>
      </c>
      <c r="N50" s="686"/>
      <c r="O50" s="686"/>
      <c r="P50" s="686"/>
      <c r="Q50" s="686">
        <v>88706712.599999994</v>
      </c>
      <c r="R50" s="686"/>
      <c r="S50" s="686"/>
      <c r="T50" s="686">
        <v>91134797.599999994</v>
      </c>
      <c r="U50" s="686"/>
    </row>
    <row r="51" spans="1:21" x14ac:dyDescent="0.2">
      <c r="A51" s="506"/>
      <c r="B51" s="506"/>
      <c r="C51" s="506" t="s">
        <v>468</v>
      </c>
      <c r="D51" s="276" t="s">
        <v>531</v>
      </c>
      <c r="E51" s="276"/>
      <c r="F51" s="276"/>
      <c r="G51" s="276"/>
      <c r="H51" s="276"/>
      <c r="I51" s="276"/>
      <c r="J51" s="276"/>
      <c r="K51" s="276"/>
      <c r="L51" s="507" t="s">
        <v>532</v>
      </c>
      <c r="M51" s="686">
        <v>2105907.25</v>
      </c>
      <c r="N51" s="686"/>
      <c r="O51" s="686"/>
      <c r="P51" s="686"/>
      <c r="Q51" s="686">
        <v>2105907.25</v>
      </c>
      <c r="R51" s="686"/>
      <c r="S51" s="686"/>
      <c r="T51" s="686">
        <v>1534721.7</v>
      </c>
      <c r="U51" s="686"/>
    </row>
    <row r="52" spans="1:21" x14ac:dyDescent="0.2">
      <c r="A52" s="499"/>
      <c r="B52" s="499"/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499"/>
      <c r="T52" s="499"/>
      <c r="U52" s="499"/>
    </row>
    <row r="53" spans="1:21" x14ac:dyDescent="0.2">
      <c r="A53" s="500" t="s">
        <v>533</v>
      </c>
      <c r="B53" s="500"/>
      <c r="C53" s="500"/>
      <c r="D53" s="500" t="s">
        <v>534</v>
      </c>
      <c r="E53" s="500"/>
      <c r="F53" s="500"/>
      <c r="G53" s="500"/>
      <c r="H53" s="500"/>
      <c r="I53" s="500"/>
      <c r="J53" s="500"/>
      <c r="K53" s="500"/>
      <c r="L53" s="501"/>
      <c r="M53" s="688">
        <v>1878961338.8</v>
      </c>
      <c r="N53" s="688"/>
      <c r="O53" s="688">
        <v>71093245.469999999</v>
      </c>
      <c r="P53" s="688"/>
      <c r="Q53" s="688">
        <v>1807868093.3299999</v>
      </c>
      <c r="R53" s="688"/>
      <c r="S53" s="688"/>
      <c r="T53" s="688">
        <v>1750623714.3699999</v>
      </c>
      <c r="U53" s="688"/>
    </row>
    <row r="54" spans="1:21" x14ac:dyDescent="0.2">
      <c r="A54" s="502"/>
      <c r="B54" s="502" t="s">
        <v>451</v>
      </c>
      <c r="C54" s="503"/>
      <c r="D54" s="504" t="s">
        <v>535</v>
      </c>
      <c r="E54" s="504"/>
      <c r="F54" s="504"/>
      <c r="G54" s="504"/>
      <c r="H54" s="504"/>
      <c r="I54" s="504"/>
      <c r="J54" s="504"/>
      <c r="K54" s="504"/>
      <c r="L54" s="505"/>
      <c r="M54" s="687">
        <v>886083.29</v>
      </c>
      <c r="N54" s="687"/>
      <c r="O54" s="687"/>
      <c r="P54" s="687"/>
      <c r="Q54" s="687">
        <v>886083.29</v>
      </c>
      <c r="R54" s="687"/>
      <c r="S54" s="687"/>
      <c r="T54" s="687">
        <v>935248.32</v>
      </c>
      <c r="U54" s="687"/>
    </row>
    <row r="55" spans="1:21" x14ac:dyDescent="0.2">
      <c r="A55" s="506"/>
      <c r="B55" s="506"/>
      <c r="C55" s="506" t="s">
        <v>453</v>
      </c>
      <c r="D55" s="276" t="s">
        <v>536</v>
      </c>
      <c r="E55" s="276"/>
      <c r="F55" s="276"/>
      <c r="G55" s="276"/>
      <c r="H55" s="276"/>
      <c r="I55" s="276"/>
      <c r="J55" s="276"/>
      <c r="K55" s="276"/>
      <c r="L55" s="507" t="s">
        <v>537</v>
      </c>
      <c r="M55" s="686"/>
      <c r="N55" s="686"/>
      <c r="O55" s="686"/>
      <c r="P55" s="686"/>
      <c r="Q55" s="686"/>
      <c r="R55" s="686"/>
      <c r="S55" s="686"/>
      <c r="T55" s="686"/>
      <c r="U55" s="686"/>
    </row>
    <row r="56" spans="1:21" x14ac:dyDescent="0.2">
      <c r="A56" s="506"/>
      <c r="B56" s="506"/>
      <c r="C56" s="506" t="s">
        <v>456</v>
      </c>
      <c r="D56" s="276" t="s">
        <v>538</v>
      </c>
      <c r="E56" s="276"/>
      <c r="F56" s="276"/>
      <c r="G56" s="276"/>
      <c r="H56" s="276"/>
      <c r="I56" s="276"/>
      <c r="J56" s="276"/>
      <c r="K56" s="276"/>
      <c r="L56" s="507" t="s">
        <v>539</v>
      </c>
      <c r="M56" s="686">
        <v>886083.29</v>
      </c>
      <c r="N56" s="686"/>
      <c r="O56" s="686"/>
      <c r="P56" s="686"/>
      <c r="Q56" s="686">
        <v>886083.29</v>
      </c>
      <c r="R56" s="686"/>
      <c r="S56" s="686"/>
      <c r="T56" s="686">
        <v>935248.32</v>
      </c>
      <c r="U56" s="686"/>
    </row>
    <row r="57" spans="1:21" x14ac:dyDescent="0.2">
      <c r="A57" s="506"/>
      <c r="B57" s="506"/>
      <c r="C57" s="506" t="s">
        <v>459</v>
      </c>
      <c r="D57" s="276" t="s">
        <v>540</v>
      </c>
      <c r="E57" s="276"/>
      <c r="F57" s="276"/>
      <c r="G57" s="276"/>
      <c r="H57" s="276"/>
      <c r="I57" s="276"/>
      <c r="J57" s="276"/>
      <c r="K57" s="276"/>
      <c r="L57" s="507" t="s">
        <v>541</v>
      </c>
      <c r="M57" s="686"/>
      <c r="N57" s="686"/>
      <c r="O57" s="686"/>
      <c r="P57" s="686"/>
      <c r="Q57" s="686"/>
      <c r="R57" s="686"/>
      <c r="S57" s="686"/>
      <c r="T57" s="686"/>
      <c r="U57" s="686"/>
    </row>
    <row r="58" spans="1:21" x14ac:dyDescent="0.2">
      <c r="A58" s="506"/>
      <c r="B58" s="506"/>
      <c r="C58" s="506" t="s">
        <v>462</v>
      </c>
      <c r="D58" s="276" t="s">
        <v>542</v>
      </c>
      <c r="E58" s="276"/>
      <c r="F58" s="276"/>
      <c r="G58" s="276"/>
      <c r="H58" s="276"/>
      <c r="I58" s="276"/>
      <c r="J58" s="276"/>
      <c r="K58" s="276"/>
      <c r="L58" s="507" t="s">
        <v>543</v>
      </c>
      <c r="M58" s="686"/>
      <c r="N58" s="686"/>
      <c r="O58" s="686"/>
      <c r="P58" s="686"/>
      <c r="Q58" s="686"/>
      <c r="R58" s="686"/>
      <c r="S58" s="686"/>
      <c r="T58" s="686"/>
      <c r="U58" s="686"/>
    </row>
    <row r="59" spans="1:21" x14ac:dyDescent="0.2">
      <c r="A59" s="506"/>
      <c r="B59" s="506"/>
      <c r="C59" s="506" t="s">
        <v>465</v>
      </c>
      <c r="D59" s="276" t="s">
        <v>544</v>
      </c>
      <c r="E59" s="276"/>
      <c r="F59" s="276"/>
      <c r="G59" s="276"/>
      <c r="H59" s="276"/>
      <c r="I59" s="276"/>
      <c r="J59" s="276"/>
      <c r="K59" s="276"/>
      <c r="L59" s="507" t="s">
        <v>545</v>
      </c>
      <c r="M59" s="686"/>
      <c r="N59" s="686"/>
      <c r="O59" s="686"/>
      <c r="P59" s="686"/>
      <c r="Q59" s="686"/>
      <c r="R59" s="686"/>
      <c r="S59" s="686"/>
      <c r="T59" s="686"/>
      <c r="U59" s="686"/>
    </row>
    <row r="60" spans="1:21" x14ac:dyDescent="0.2">
      <c r="A60" s="506"/>
      <c r="B60" s="506"/>
      <c r="C60" s="506" t="s">
        <v>468</v>
      </c>
      <c r="D60" s="276" t="s">
        <v>546</v>
      </c>
      <c r="E60" s="276"/>
      <c r="F60" s="276"/>
      <c r="G60" s="276"/>
      <c r="H60" s="276"/>
      <c r="I60" s="276"/>
      <c r="J60" s="276"/>
      <c r="K60" s="276"/>
      <c r="L60" s="507" t="s">
        <v>547</v>
      </c>
      <c r="M60" s="686"/>
      <c r="N60" s="686"/>
      <c r="O60" s="686"/>
      <c r="P60" s="686"/>
      <c r="Q60" s="686"/>
      <c r="R60" s="686"/>
      <c r="S60" s="686"/>
      <c r="T60" s="686"/>
      <c r="U60" s="686"/>
    </row>
    <row r="61" spans="1:21" x14ac:dyDescent="0.2">
      <c r="A61" s="506"/>
      <c r="B61" s="506"/>
      <c r="C61" s="506" t="s">
        <v>471</v>
      </c>
      <c r="D61" s="276" t="s">
        <v>548</v>
      </c>
      <c r="E61" s="276"/>
      <c r="F61" s="276"/>
      <c r="G61" s="276"/>
      <c r="H61" s="276"/>
      <c r="I61" s="276"/>
      <c r="J61" s="276"/>
      <c r="K61" s="276"/>
      <c r="L61" s="507" t="s">
        <v>549</v>
      </c>
      <c r="M61" s="686"/>
      <c r="N61" s="686"/>
      <c r="O61" s="686"/>
      <c r="P61" s="686"/>
      <c r="Q61" s="686"/>
      <c r="R61" s="686"/>
      <c r="S61" s="686"/>
      <c r="T61" s="686"/>
      <c r="U61" s="686"/>
    </row>
    <row r="62" spans="1:21" x14ac:dyDescent="0.2">
      <c r="A62" s="506"/>
      <c r="B62" s="506"/>
      <c r="C62" s="506" t="s">
        <v>474</v>
      </c>
      <c r="D62" s="276" t="s">
        <v>550</v>
      </c>
      <c r="E62" s="276"/>
      <c r="F62" s="276"/>
      <c r="G62" s="276"/>
      <c r="H62" s="276"/>
      <c r="I62" s="276"/>
      <c r="J62" s="276"/>
      <c r="K62" s="276"/>
      <c r="L62" s="507" t="s">
        <v>551</v>
      </c>
      <c r="M62" s="686"/>
      <c r="N62" s="686"/>
      <c r="O62" s="686"/>
      <c r="P62" s="686"/>
      <c r="Q62" s="686"/>
      <c r="R62" s="686"/>
      <c r="S62" s="686"/>
      <c r="T62" s="686"/>
      <c r="U62" s="686"/>
    </row>
    <row r="63" spans="1:21" x14ac:dyDescent="0.2">
      <c r="A63" s="506"/>
      <c r="B63" s="506"/>
      <c r="C63" s="506" t="s">
        <v>477</v>
      </c>
      <c r="D63" s="276" t="s">
        <v>552</v>
      </c>
      <c r="E63" s="276"/>
      <c r="F63" s="276"/>
      <c r="G63" s="276"/>
      <c r="H63" s="276"/>
      <c r="I63" s="276"/>
      <c r="J63" s="276"/>
      <c r="K63" s="276"/>
      <c r="L63" s="507" t="s">
        <v>553</v>
      </c>
      <c r="M63" s="686"/>
      <c r="N63" s="686"/>
      <c r="O63" s="686"/>
      <c r="P63" s="686"/>
      <c r="Q63" s="686"/>
      <c r="R63" s="686"/>
      <c r="S63" s="686"/>
      <c r="T63" s="686"/>
      <c r="U63" s="686"/>
    </row>
    <row r="64" spans="1:21" x14ac:dyDescent="0.2">
      <c r="A64" s="506"/>
      <c r="B64" s="506"/>
      <c r="C64" s="506" t="s">
        <v>498</v>
      </c>
      <c r="D64" s="276" t="s">
        <v>554</v>
      </c>
      <c r="E64" s="276"/>
      <c r="F64" s="276"/>
      <c r="G64" s="276"/>
      <c r="H64" s="276"/>
      <c r="I64" s="276"/>
      <c r="J64" s="276"/>
      <c r="K64" s="276"/>
      <c r="L64" s="507" t="s">
        <v>555</v>
      </c>
      <c r="M64" s="686"/>
      <c r="N64" s="686"/>
      <c r="O64" s="686"/>
      <c r="P64" s="686"/>
      <c r="Q64" s="686"/>
      <c r="R64" s="686"/>
      <c r="S64" s="686"/>
      <c r="T64" s="686"/>
      <c r="U64" s="686"/>
    </row>
    <row r="65" spans="1:21" x14ac:dyDescent="0.2">
      <c r="A65" s="502"/>
      <c r="B65" s="502" t="s">
        <v>480</v>
      </c>
      <c r="C65" s="503"/>
      <c r="D65" s="504" t="s">
        <v>556</v>
      </c>
      <c r="E65" s="504"/>
      <c r="F65" s="504"/>
      <c r="G65" s="504"/>
      <c r="H65" s="504"/>
      <c r="I65" s="504"/>
      <c r="J65" s="504"/>
      <c r="K65" s="504"/>
      <c r="L65" s="505"/>
      <c r="M65" s="687">
        <v>325190419.25999999</v>
      </c>
      <c r="N65" s="687"/>
      <c r="O65" s="687">
        <v>71093245.469999999</v>
      </c>
      <c r="P65" s="687"/>
      <c r="Q65" s="687">
        <v>254097173.78999999</v>
      </c>
      <c r="R65" s="687"/>
      <c r="S65" s="687"/>
      <c r="T65" s="687">
        <v>216251793.55000001</v>
      </c>
      <c r="U65" s="687"/>
    </row>
    <row r="66" spans="1:21" x14ac:dyDescent="0.2">
      <c r="A66" s="506"/>
      <c r="B66" s="506"/>
      <c r="C66" s="506" t="s">
        <v>453</v>
      </c>
      <c r="D66" s="276" t="s">
        <v>557</v>
      </c>
      <c r="E66" s="276"/>
      <c r="F66" s="276"/>
      <c r="G66" s="276"/>
      <c r="H66" s="276"/>
      <c r="I66" s="276"/>
      <c r="J66" s="276"/>
      <c r="K66" s="276"/>
      <c r="L66" s="507" t="s">
        <v>558</v>
      </c>
      <c r="M66" s="686">
        <v>73118619.239999995</v>
      </c>
      <c r="N66" s="686"/>
      <c r="O66" s="686">
        <v>56270363.18</v>
      </c>
      <c r="P66" s="686"/>
      <c r="Q66" s="686">
        <v>16848256.059999999</v>
      </c>
      <c r="R66" s="686"/>
      <c r="S66" s="686"/>
      <c r="T66" s="686">
        <v>17392477.219999999</v>
      </c>
      <c r="U66" s="686"/>
    </row>
    <row r="67" spans="1:21" x14ac:dyDescent="0.2">
      <c r="A67" s="506"/>
      <c r="B67" s="506"/>
      <c r="C67" s="506" t="s">
        <v>456</v>
      </c>
      <c r="D67" s="276" t="s">
        <v>559</v>
      </c>
      <c r="E67" s="276"/>
      <c r="F67" s="276"/>
      <c r="G67" s="276"/>
      <c r="H67" s="276"/>
      <c r="I67" s="276"/>
      <c r="J67" s="276"/>
      <c r="K67" s="276"/>
      <c r="L67" s="507" t="s">
        <v>560</v>
      </c>
      <c r="M67" s="686"/>
      <c r="N67" s="686"/>
      <c r="O67" s="686"/>
      <c r="P67" s="686"/>
      <c r="Q67" s="686"/>
      <c r="R67" s="686"/>
      <c r="S67" s="686"/>
      <c r="T67" s="686"/>
      <c r="U67" s="686"/>
    </row>
    <row r="68" spans="1:21" x14ac:dyDescent="0.2">
      <c r="A68" s="506"/>
      <c r="B68" s="506"/>
      <c r="C68" s="506" t="s">
        <v>459</v>
      </c>
      <c r="D68" s="276" t="s">
        <v>561</v>
      </c>
      <c r="E68" s="276"/>
      <c r="F68" s="276"/>
      <c r="G68" s="276"/>
      <c r="H68" s="276"/>
      <c r="I68" s="276"/>
      <c r="J68" s="276"/>
      <c r="K68" s="276"/>
      <c r="L68" s="507" t="s">
        <v>562</v>
      </c>
      <c r="M68" s="686"/>
      <c r="N68" s="686"/>
      <c r="O68" s="686"/>
      <c r="P68" s="686"/>
      <c r="Q68" s="686"/>
      <c r="R68" s="686"/>
      <c r="S68" s="686"/>
      <c r="T68" s="686"/>
      <c r="U68" s="686"/>
    </row>
    <row r="69" spans="1:21" x14ac:dyDescent="0.2">
      <c r="A69" s="506"/>
      <c r="B69" s="506"/>
      <c r="C69" s="506" t="s">
        <v>462</v>
      </c>
      <c r="D69" s="276" t="s">
        <v>563</v>
      </c>
      <c r="E69" s="276"/>
      <c r="F69" s="276"/>
      <c r="G69" s="276"/>
      <c r="H69" s="276"/>
      <c r="I69" s="276"/>
      <c r="J69" s="276"/>
      <c r="K69" s="276"/>
      <c r="L69" s="507" t="s">
        <v>564</v>
      </c>
      <c r="M69" s="686">
        <v>35556465.990000002</v>
      </c>
      <c r="N69" s="686"/>
      <c r="O69" s="686"/>
      <c r="P69" s="686"/>
      <c r="Q69" s="686">
        <v>35556465.990000002</v>
      </c>
      <c r="R69" s="686"/>
      <c r="S69" s="686"/>
      <c r="T69" s="686">
        <v>29528180.27</v>
      </c>
      <c r="U69" s="686"/>
    </row>
    <row r="70" spans="1:21" x14ac:dyDescent="0.2">
      <c r="A70" s="506"/>
      <c r="B70" s="506"/>
      <c r="C70" s="506" t="s">
        <v>465</v>
      </c>
      <c r="D70" s="276" t="s">
        <v>565</v>
      </c>
      <c r="E70" s="276"/>
      <c r="F70" s="276"/>
      <c r="G70" s="276"/>
      <c r="H70" s="276"/>
      <c r="I70" s="276"/>
      <c r="J70" s="276"/>
      <c r="K70" s="276"/>
      <c r="L70" s="507" t="s">
        <v>566</v>
      </c>
      <c r="M70" s="686">
        <v>18456650.23</v>
      </c>
      <c r="N70" s="686"/>
      <c r="O70" s="686">
        <v>14263599.15</v>
      </c>
      <c r="P70" s="686"/>
      <c r="Q70" s="686">
        <v>4193051.08</v>
      </c>
      <c r="R70" s="686"/>
      <c r="S70" s="686"/>
      <c r="T70" s="686">
        <v>3840833.42</v>
      </c>
      <c r="U70" s="686"/>
    </row>
    <row r="71" spans="1:21" x14ac:dyDescent="0.2">
      <c r="A71" s="506"/>
      <c r="B71" s="506"/>
      <c r="C71" s="506" t="s">
        <v>468</v>
      </c>
      <c r="D71" s="276" t="s">
        <v>567</v>
      </c>
      <c r="E71" s="276"/>
      <c r="F71" s="276"/>
      <c r="G71" s="276"/>
      <c r="H71" s="276"/>
      <c r="I71" s="276"/>
      <c r="J71" s="276"/>
      <c r="K71" s="276"/>
      <c r="L71" s="507" t="s">
        <v>568</v>
      </c>
      <c r="M71" s="686"/>
      <c r="N71" s="686"/>
      <c r="O71" s="686"/>
      <c r="P71" s="686"/>
      <c r="Q71" s="686"/>
      <c r="R71" s="686"/>
      <c r="S71" s="686"/>
      <c r="T71" s="686"/>
      <c r="U71" s="686"/>
    </row>
    <row r="72" spans="1:21" x14ac:dyDescent="0.2">
      <c r="A72" s="506"/>
      <c r="B72" s="506"/>
      <c r="C72" s="506" t="s">
        <v>471</v>
      </c>
      <c r="D72" s="276" t="s">
        <v>569</v>
      </c>
      <c r="E72" s="276"/>
      <c r="F72" s="276"/>
      <c r="G72" s="276"/>
      <c r="H72" s="276"/>
      <c r="I72" s="276"/>
      <c r="J72" s="276"/>
      <c r="K72" s="276"/>
      <c r="L72" s="507" t="s">
        <v>570</v>
      </c>
      <c r="M72" s="686"/>
      <c r="N72" s="686"/>
      <c r="O72" s="686"/>
      <c r="P72" s="686"/>
      <c r="Q72" s="686"/>
      <c r="R72" s="686"/>
      <c r="S72" s="686"/>
      <c r="T72" s="686"/>
      <c r="U72" s="686"/>
    </row>
    <row r="73" spans="1:21" x14ac:dyDescent="0.2">
      <c r="A73" s="506"/>
      <c r="B73" s="506"/>
      <c r="C73" s="506" t="s">
        <v>474</v>
      </c>
      <c r="D73" s="276" t="s">
        <v>571</v>
      </c>
      <c r="E73" s="276"/>
      <c r="F73" s="276"/>
      <c r="G73" s="276"/>
      <c r="H73" s="276"/>
      <c r="I73" s="276"/>
      <c r="J73" s="276"/>
      <c r="K73" s="276"/>
      <c r="L73" s="507" t="s">
        <v>572</v>
      </c>
      <c r="M73" s="686"/>
      <c r="N73" s="686"/>
      <c r="O73" s="686"/>
      <c r="P73" s="686"/>
      <c r="Q73" s="686"/>
      <c r="R73" s="686"/>
      <c r="S73" s="686"/>
      <c r="T73" s="686"/>
      <c r="U73" s="686"/>
    </row>
    <row r="74" spans="1:21" x14ac:dyDescent="0.2">
      <c r="A74" s="506"/>
      <c r="B74" s="506"/>
      <c r="C74" s="506" t="s">
        <v>477</v>
      </c>
      <c r="D74" s="276" t="s">
        <v>573</v>
      </c>
      <c r="E74" s="276"/>
      <c r="F74" s="276"/>
      <c r="G74" s="276"/>
      <c r="H74" s="276"/>
      <c r="I74" s="276"/>
      <c r="J74" s="276"/>
      <c r="K74" s="276"/>
      <c r="L74" s="507" t="s">
        <v>574</v>
      </c>
      <c r="M74" s="686">
        <v>6000</v>
      </c>
      <c r="N74" s="686"/>
      <c r="O74" s="686"/>
      <c r="P74" s="686"/>
      <c r="Q74" s="686">
        <v>6000</v>
      </c>
      <c r="R74" s="686"/>
      <c r="S74" s="686"/>
      <c r="T74" s="686">
        <v>28760</v>
      </c>
      <c r="U74" s="686"/>
    </row>
    <row r="75" spans="1:21" x14ac:dyDescent="0.2">
      <c r="A75" s="506"/>
      <c r="B75" s="506"/>
      <c r="C75" s="506" t="s">
        <v>498</v>
      </c>
      <c r="D75" s="276" t="s">
        <v>575</v>
      </c>
      <c r="E75" s="276"/>
      <c r="F75" s="276"/>
      <c r="G75" s="276"/>
      <c r="H75" s="276"/>
      <c r="I75" s="276"/>
      <c r="J75" s="276"/>
      <c r="K75" s="276"/>
      <c r="L75" s="507" t="s">
        <v>576</v>
      </c>
      <c r="M75" s="686"/>
      <c r="N75" s="686"/>
      <c r="O75" s="686"/>
      <c r="P75" s="686"/>
      <c r="Q75" s="686"/>
      <c r="R75" s="686"/>
      <c r="S75" s="686"/>
      <c r="T75" s="686"/>
      <c r="U75" s="686"/>
    </row>
    <row r="76" spans="1:21" x14ac:dyDescent="0.2">
      <c r="A76" s="506"/>
      <c r="B76" s="506"/>
      <c r="C76" s="506" t="s">
        <v>577</v>
      </c>
      <c r="D76" s="276" t="s">
        <v>578</v>
      </c>
      <c r="E76" s="276"/>
      <c r="F76" s="276"/>
      <c r="G76" s="276"/>
      <c r="H76" s="276"/>
      <c r="I76" s="276"/>
      <c r="J76" s="276"/>
      <c r="K76" s="276"/>
      <c r="L76" s="507" t="s">
        <v>579</v>
      </c>
      <c r="M76" s="686"/>
      <c r="N76" s="686"/>
      <c r="O76" s="686"/>
      <c r="P76" s="686"/>
      <c r="Q76" s="686"/>
      <c r="R76" s="686"/>
      <c r="S76" s="686"/>
      <c r="T76" s="686"/>
      <c r="U76" s="686"/>
    </row>
    <row r="77" spans="1:21" x14ac:dyDescent="0.2">
      <c r="A77" s="506"/>
      <c r="B77" s="506"/>
      <c r="C77" s="506" t="s">
        <v>580</v>
      </c>
      <c r="D77" s="276" t="s">
        <v>581</v>
      </c>
      <c r="E77" s="276"/>
      <c r="F77" s="276"/>
      <c r="G77" s="276"/>
      <c r="H77" s="276"/>
      <c r="I77" s="276"/>
      <c r="J77" s="276"/>
      <c r="K77" s="276"/>
      <c r="L77" s="507" t="s">
        <v>582</v>
      </c>
      <c r="M77" s="686"/>
      <c r="N77" s="686"/>
      <c r="O77" s="686"/>
      <c r="P77" s="686"/>
      <c r="Q77" s="686"/>
      <c r="R77" s="686"/>
      <c r="S77" s="686"/>
      <c r="T77" s="686"/>
      <c r="U77" s="686"/>
    </row>
    <row r="78" spans="1:21" x14ac:dyDescent="0.2">
      <c r="A78" s="506"/>
      <c r="B78" s="506"/>
      <c r="C78" s="506" t="s">
        <v>583</v>
      </c>
      <c r="D78" s="276" t="s">
        <v>584</v>
      </c>
      <c r="E78" s="276"/>
      <c r="F78" s="276"/>
      <c r="G78" s="276"/>
      <c r="H78" s="276"/>
      <c r="I78" s="276"/>
      <c r="J78" s="276"/>
      <c r="K78" s="276"/>
      <c r="L78" s="507" t="s">
        <v>585</v>
      </c>
      <c r="M78" s="686"/>
      <c r="N78" s="686"/>
      <c r="O78" s="686"/>
      <c r="P78" s="686"/>
      <c r="Q78" s="686"/>
      <c r="R78" s="686"/>
      <c r="S78" s="686"/>
      <c r="T78" s="686"/>
      <c r="U78" s="686"/>
    </row>
    <row r="79" spans="1:21" x14ac:dyDescent="0.2">
      <c r="A79" s="506"/>
      <c r="B79" s="506"/>
      <c r="C79" s="506" t="s">
        <v>586</v>
      </c>
      <c r="D79" s="276" t="s">
        <v>587</v>
      </c>
      <c r="E79" s="276"/>
      <c r="F79" s="276"/>
      <c r="G79" s="276"/>
      <c r="H79" s="276"/>
      <c r="I79" s="276"/>
      <c r="J79" s="276"/>
      <c r="K79" s="276"/>
      <c r="L79" s="507" t="s">
        <v>588</v>
      </c>
      <c r="M79" s="686"/>
      <c r="N79" s="686"/>
      <c r="O79" s="686"/>
      <c r="P79" s="686"/>
      <c r="Q79" s="686"/>
      <c r="R79" s="686"/>
      <c r="S79" s="686"/>
      <c r="T79" s="686"/>
      <c r="U79" s="686"/>
    </row>
    <row r="80" spans="1:21" x14ac:dyDescent="0.2">
      <c r="A80" s="506"/>
      <c r="B80" s="506"/>
      <c r="C80" s="506" t="s">
        <v>589</v>
      </c>
      <c r="D80" s="276" t="s">
        <v>590</v>
      </c>
      <c r="E80" s="276"/>
      <c r="F80" s="276"/>
      <c r="G80" s="276"/>
      <c r="H80" s="276"/>
      <c r="I80" s="276"/>
      <c r="J80" s="276"/>
      <c r="K80" s="276"/>
      <c r="L80" s="507" t="s">
        <v>591</v>
      </c>
      <c r="M80" s="686"/>
      <c r="N80" s="686"/>
      <c r="O80" s="686"/>
      <c r="P80" s="686"/>
      <c r="Q80" s="686"/>
      <c r="R80" s="686"/>
      <c r="S80" s="686"/>
      <c r="T80" s="686"/>
      <c r="U80" s="686"/>
    </row>
    <row r="81" spans="1:21" x14ac:dyDescent="0.2">
      <c r="A81" s="506"/>
      <c r="B81" s="506"/>
      <c r="C81" s="506" t="s">
        <v>592</v>
      </c>
      <c r="D81" s="276" t="s">
        <v>593</v>
      </c>
      <c r="E81" s="276"/>
      <c r="F81" s="276"/>
      <c r="G81" s="276"/>
      <c r="H81" s="276"/>
      <c r="I81" s="276"/>
      <c r="J81" s="276"/>
      <c r="K81" s="276"/>
      <c r="L81" s="507" t="s">
        <v>594</v>
      </c>
      <c r="M81" s="686"/>
      <c r="N81" s="686"/>
      <c r="O81" s="686"/>
      <c r="P81" s="686"/>
      <c r="Q81" s="686"/>
      <c r="R81" s="686"/>
      <c r="S81" s="686"/>
      <c r="T81" s="686"/>
      <c r="U81" s="686"/>
    </row>
    <row r="82" spans="1:21" x14ac:dyDescent="0.2">
      <c r="A82" s="506"/>
      <c r="B82" s="506"/>
      <c r="C82" s="506" t="s">
        <v>595</v>
      </c>
      <c r="D82" s="276" t="s">
        <v>596</v>
      </c>
      <c r="E82" s="276"/>
      <c r="F82" s="276"/>
      <c r="G82" s="276"/>
      <c r="H82" s="276"/>
      <c r="I82" s="276"/>
      <c r="J82" s="276"/>
      <c r="K82" s="276"/>
      <c r="L82" s="507" t="s">
        <v>597</v>
      </c>
      <c r="M82" s="686">
        <v>2448037.56</v>
      </c>
      <c r="N82" s="686"/>
      <c r="O82" s="686"/>
      <c r="P82" s="686"/>
      <c r="Q82" s="686">
        <v>2448037.56</v>
      </c>
      <c r="R82" s="686"/>
      <c r="S82" s="686"/>
      <c r="T82" s="686">
        <v>3243885.54</v>
      </c>
      <c r="U82" s="686"/>
    </row>
    <row r="83" spans="1:21" x14ac:dyDescent="0.2">
      <c r="A83" s="506"/>
      <c r="B83" s="506"/>
      <c r="C83" s="506" t="s">
        <v>598</v>
      </c>
      <c r="D83" s="276" t="s">
        <v>599</v>
      </c>
      <c r="E83" s="276"/>
      <c r="F83" s="276"/>
      <c r="G83" s="276"/>
      <c r="H83" s="276"/>
      <c r="I83" s="276"/>
      <c r="J83" s="276"/>
      <c r="K83" s="276"/>
      <c r="L83" s="507" t="s">
        <v>600</v>
      </c>
      <c r="M83" s="686"/>
      <c r="N83" s="686"/>
      <c r="O83" s="686"/>
      <c r="P83" s="686"/>
      <c r="Q83" s="686"/>
      <c r="R83" s="686"/>
      <c r="S83" s="686"/>
      <c r="T83" s="686"/>
      <c r="U83" s="686"/>
    </row>
    <row r="84" spans="1:21" x14ac:dyDescent="0.2">
      <c r="A84" s="506"/>
      <c r="B84" s="506"/>
      <c r="C84" s="506" t="s">
        <v>601</v>
      </c>
      <c r="D84" s="276" t="s">
        <v>602</v>
      </c>
      <c r="E84" s="276"/>
      <c r="F84" s="276"/>
      <c r="G84" s="276"/>
      <c r="H84" s="276"/>
      <c r="I84" s="276"/>
      <c r="J84" s="276"/>
      <c r="K84" s="276"/>
      <c r="L84" s="507" t="s">
        <v>603</v>
      </c>
      <c r="M84" s="686"/>
      <c r="N84" s="686"/>
      <c r="O84" s="686"/>
      <c r="P84" s="686"/>
      <c r="Q84" s="686"/>
      <c r="R84" s="686"/>
      <c r="S84" s="686"/>
      <c r="T84" s="686"/>
      <c r="U84" s="686"/>
    </row>
    <row r="85" spans="1:21" x14ac:dyDescent="0.2">
      <c r="A85" s="506"/>
      <c r="B85" s="506"/>
      <c r="C85" s="506" t="s">
        <v>604</v>
      </c>
      <c r="D85" s="276" t="s">
        <v>605</v>
      </c>
      <c r="E85" s="276"/>
      <c r="F85" s="276"/>
      <c r="G85" s="276"/>
      <c r="H85" s="276"/>
      <c r="I85" s="276"/>
      <c r="J85" s="276"/>
      <c r="K85" s="276"/>
      <c r="L85" s="507" t="s">
        <v>606</v>
      </c>
      <c r="M85" s="686"/>
      <c r="N85" s="686"/>
      <c r="O85" s="686"/>
      <c r="P85" s="686"/>
      <c r="Q85" s="686"/>
      <c r="R85" s="686"/>
      <c r="S85" s="686"/>
      <c r="T85" s="686"/>
      <c r="U85" s="686"/>
    </row>
    <row r="86" spans="1:21" x14ac:dyDescent="0.2">
      <c r="A86" s="506"/>
      <c r="B86" s="506"/>
      <c r="C86" s="506" t="s">
        <v>607</v>
      </c>
      <c r="D86" s="276" t="s">
        <v>608</v>
      </c>
      <c r="E86" s="276"/>
      <c r="F86" s="276"/>
      <c r="G86" s="276"/>
      <c r="H86" s="276"/>
      <c r="I86" s="276"/>
      <c r="J86" s="276"/>
      <c r="K86" s="276"/>
      <c r="L86" s="507" t="s">
        <v>609</v>
      </c>
      <c r="M86" s="686"/>
      <c r="N86" s="686"/>
      <c r="O86" s="686"/>
      <c r="P86" s="686"/>
      <c r="Q86" s="686"/>
      <c r="R86" s="686"/>
      <c r="S86" s="686"/>
      <c r="T86" s="686"/>
      <c r="U86" s="686"/>
    </row>
    <row r="87" spans="1:21" x14ac:dyDescent="0.2">
      <c r="A87" s="506"/>
      <c r="B87" s="506"/>
      <c r="C87" s="506" t="s">
        <v>610</v>
      </c>
      <c r="D87" s="276" t="s">
        <v>611</v>
      </c>
      <c r="E87" s="276"/>
      <c r="F87" s="276"/>
      <c r="G87" s="276"/>
      <c r="H87" s="276"/>
      <c r="I87" s="276"/>
      <c r="J87" s="276"/>
      <c r="K87" s="276"/>
      <c r="L87" s="507" t="s">
        <v>612</v>
      </c>
      <c r="M87" s="686"/>
      <c r="N87" s="686"/>
      <c r="O87" s="686"/>
      <c r="P87" s="686"/>
      <c r="Q87" s="686"/>
      <c r="R87" s="686"/>
      <c r="S87" s="686"/>
      <c r="T87" s="686"/>
      <c r="U87" s="686"/>
    </row>
    <row r="88" spans="1:21" x14ac:dyDescent="0.2">
      <c r="A88" s="506"/>
      <c r="B88" s="506"/>
      <c r="C88" s="506" t="s">
        <v>613</v>
      </c>
      <c r="D88" s="276" t="s">
        <v>614</v>
      </c>
      <c r="E88" s="276"/>
      <c r="F88" s="276"/>
      <c r="G88" s="276"/>
      <c r="H88" s="276"/>
      <c r="I88" s="276"/>
      <c r="J88" s="276"/>
      <c r="K88" s="276"/>
      <c r="L88" s="507" t="s">
        <v>615</v>
      </c>
      <c r="M88" s="686"/>
      <c r="N88" s="686"/>
      <c r="O88" s="686"/>
      <c r="P88" s="686"/>
      <c r="Q88" s="686"/>
      <c r="R88" s="686"/>
      <c r="S88" s="686"/>
      <c r="T88" s="686"/>
      <c r="U88" s="686"/>
    </row>
    <row r="89" spans="1:21" x14ac:dyDescent="0.2">
      <c r="A89" s="506"/>
      <c r="B89" s="506"/>
      <c r="C89" s="506" t="s">
        <v>616</v>
      </c>
      <c r="D89" s="276" t="s">
        <v>617</v>
      </c>
      <c r="E89" s="276"/>
      <c r="F89" s="276"/>
      <c r="G89" s="276"/>
      <c r="H89" s="276"/>
      <c r="I89" s="276"/>
      <c r="J89" s="276"/>
      <c r="K89" s="276"/>
      <c r="L89" s="507" t="s">
        <v>618</v>
      </c>
      <c r="M89" s="686">
        <v>73512588.579999998</v>
      </c>
      <c r="N89" s="686"/>
      <c r="O89" s="686"/>
      <c r="P89" s="686"/>
      <c r="Q89" s="686">
        <v>73512588.579999998</v>
      </c>
      <c r="R89" s="686"/>
      <c r="S89" s="686"/>
      <c r="T89" s="686">
        <v>16319380.08</v>
      </c>
      <c r="U89" s="686"/>
    </row>
    <row r="90" spans="1:21" x14ac:dyDescent="0.2">
      <c r="A90" s="506"/>
      <c r="B90" s="506"/>
      <c r="C90" s="506" t="s">
        <v>619</v>
      </c>
      <c r="D90" s="276" t="s">
        <v>620</v>
      </c>
      <c r="E90" s="276"/>
      <c r="F90" s="276"/>
      <c r="G90" s="276"/>
      <c r="H90" s="276"/>
      <c r="I90" s="276"/>
      <c r="J90" s="276"/>
      <c r="K90" s="276"/>
      <c r="L90" s="507" t="s">
        <v>621</v>
      </c>
      <c r="M90" s="686"/>
      <c r="N90" s="686"/>
      <c r="O90" s="686"/>
      <c r="P90" s="686"/>
      <c r="Q90" s="686"/>
      <c r="R90" s="686"/>
      <c r="S90" s="686"/>
      <c r="T90" s="686"/>
      <c r="U90" s="686"/>
    </row>
    <row r="91" spans="1:21" x14ac:dyDescent="0.2">
      <c r="A91" s="506"/>
      <c r="B91" s="506"/>
      <c r="C91" s="506" t="s">
        <v>622</v>
      </c>
      <c r="D91" s="276" t="s">
        <v>623</v>
      </c>
      <c r="E91" s="276"/>
      <c r="F91" s="276"/>
      <c r="G91" s="276"/>
      <c r="H91" s="276"/>
      <c r="I91" s="276"/>
      <c r="J91" s="276"/>
      <c r="K91" s="276"/>
      <c r="L91" s="507" t="s">
        <v>624</v>
      </c>
      <c r="M91" s="686">
        <v>317606.90000000002</v>
      </c>
      <c r="N91" s="686"/>
      <c r="O91" s="686"/>
      <c r="P91" s="686"/>
      <c r="Q91" s="686">
        <v>317606.90000000002</v>
      </c>
      <c r="R91" s="686"/>
      <c r="S91" s="686"/>
      <c r="T91" s="686">
        <v>4553927.9000000004</v>
      </c>
      <c r="U91" s="686"/>
    </row>
    <row r="92" spans="1:21" x14ac:dyDescent="0.2">
      <c r="A92" s="506"/>
      <c r="B92" s="506"/>
      <c r="C92" s="506" t="s">
        <v>625</v>
      </c>
      <c r="D92" s="276" t="s">
        <v>626</v>
      </c>
      <c r="E92" s="276"/>
      <c r="F92" s="276"/>
      <c r="G92" s="276"/>
      <c r="H92" s="276"/>
      <c r="I92" s="276"/>
      <c r="J92" s="276"/>
      <c r="K92" s="276"/>
      <c r="L92" s="507" t="s">
        <v>627</v>
      </c>
      <c r="M92" s="686">
        <v>2720</v>
      </c>
      <c r="N92" s="686"/>
      <c r="O92" s="686"/>
      <c r="P92" s="686"/>
      <c r="Q92" s="686">
        <v>2720</v>
      </c>
      <c r="R92" s="686"/>
      <c r="S92" s="686"/>
      <c r="T92" s="686">
        <v>218928</v>
      </c>
      <c r="U92" s="686"/>
    </row>
    <row r="93" spans="1:21" x14ac:dyDescent="0.2">
      <c r="A93" s="506"/>
      <c r="B93" s="506"/>
      <c r="C93" s="506" t="s">
        <v>628</v>
      </c>
      <c r="D93" s="276" t="s">
        <v>629</v>
      </c>
      <c r="E93" s="276"/>
      <c r="F93" s="276"/>
      <c r="G93" s="276"/>
      <c r="H93" s="276"/>
      <c r="I93" s="276"/>
      <c r="J93" s="276"/>
      <c r="K93" s="276"/>
      <c r="L93" s="507" t="s">
        <v>630</v>
      </c>
      <c r="M93" s="686">
        <v>8138148.1799999997</v>
      </c>
      <c r="N93" s="686"/>
      <c r="O93" s="686"/>
      <c r="P93" s="686"/>
      <c r="Q93" s="686">
        <v>8138148.1799999997</v>
      </c>
      <c r="R93" s="686"/>
      <c r="S93" s="686"/>
      <c r="T93" s="686">
        <v>14098901.130000001</v>
      </c>
      <c r="U93" s="686"/>
    </row>
    <row r="94" spans="1:21" x14ac:dyDescent="0.2">
      <c r="A94" s="506"/>
      <c r="B94" s="506"/>
      <c r="C94" s="506" t="s">
        <v>631</v>
      </c>
      <c r="D94" s="276" t="s">
        <v>632</v>
      </c>
      <c r="E94" s="276"/>
      <c r="F94" s="276"/>
      <c r="G94" s="276"/>
      <c r="H94" s="276"/>
      <c r="I94" s="276"/>
      <c r="J94" s="276"/>
      <c r="K94" s="276"/>
      <c r="L94" s="507" t="s">
        <v>633</v>
      </c>
      <c r="M94" s="686">
        <v>113633582.58</v>
      </c>
      <c r="N94" s="686"/>
      <c r="O94" s="686">
        <v>559283.14</v>
      </c>
      <c r="P94" s="686"/>
      <c r="Q94" s="686">
        <v>113074299.44</v>
      </c>
      <c r="R94" s="686"/>
      <c r="S94" s="686"/>
      <c r="T94" s="686">
        <v>127026519.98999999</v>
      </c>
      <c r="U94" s="686"/>
    </row>
    <row r="95" spans="1:21" x14ac:dyDescent="0.2">
      <c r="A95" s="502"/>
      <c r="B95" s="502" t="s">
        <v>501</v>
      </c>
      <c r="C95" s="503"/>
      <c r="D95" s="504" t="s">
        <v>634</v>
      </c>
      <c r="E95" s="504"/>
      <c r="F95" s="504"/>
      <c r="G95" s="504"/>
      <c r="H95" s="504"/>
      <c r="I95" s="504"/>
      <c r="J95" s="504"/>
      <c r="K95" s="504"/>
      <c r="L95" s="505"/>
      <c r="M95" s="687">
        <v>1552884836.25</v>
      </c>
      <c r="N95" s="687"/>
      <c r="O95" s="687"/>
      <c r="P95" s="687"/>
      <c r="Q95" s="687">
        <v>1552884836.25</v>
      </c>
      <c r="R95" s="687"/>
      <c r="S95" s="687"/>
      <c r="T95" s="687">
        <v>1533436672.5</v>
      </c>
      <c r="U95" s="687"/>
    </row>
    <row r="96" spans="1:21" x14ac:dyDescent="0.2">
      <c r="A96" s="506"/>
      <c r="B96" s="506"/>
      <c r="C96" s="506" t="s">
        <v>453</v>
      </c>
      <c r="D96" s="276" t="s">
        <v>635</v>
      </c>
      <c r="E96" s="276"/>
      <c r="F96" s="276"/>
      <c r="G96" s="276"/>
      <c r="H96" s="276"/>
      <c r="I96" s="276"/>
      <c r="J96" s="276"/>
      <c r="K96" s="276"/>
      <c r="L96" s="507" t="s">
        <v>636</v>
      </c>
      <c r="M96" s="686"/>
      <c r="N96" s="686"/>
      <c r="O96" s="686"/>
      <c r="P96" s="686"/>
      <c r="Q96" s="686"/>
      <c r="R96" s="686"/>
      <c r="S96" s="686"/>
      <c r="T96" s="686"/>
      <c r="U96" s="686"/>
    </row>
    <row r="97" spans="1:21" x14ac:dyDescent="0.2">
      <c r="A97" s="506"/>
      <c r="B97" s="506"/>
      <c r="C97" s="506" t="s">
        <v>456</v>
      </c>
      <c r="D97" s="276" t="s">
        <v>637</v>
      </c>
      <c r="E97" s="276"/>
      <c r="F97" s="276"/>
      <c r="G97" s="276"/>
      <c r="H97" s="276"/>
      <c r="I97" s="276"/>
      <c r="J97" s="276"/>
      <c r="K97" s="276"/>
      <c r="L97" s="507" t="s">
        <v>638</v>
      </c>
      <c r="M97" s="686">
        <v>213641634.59</v>
      </c>
      <c r="N97" s="686"/>
      <c r="O97" s="686"/>
      <c r="P97" s="686"/>
      <c r="Q97" s="686">
        <v>213641634.59</v>
      </c>
      <c r="R97" s="686"/>
      <c r="S97" s="686"/>
      <c r="T97" s="686">
        <v>224564620</v>
      </c>
      <c r="U97" s="686"/>
    </row>
    <row r="98" spans="1:21" x14ac:dyDescent="0.2">
      <c r="A98" s="506"/>
      <c r="B98" s="506"/>
      <c r="C98" s="506" t="s">
        <v>459</v>
      </c>
      <c r="D98" s="276" t="s">
        <v>639</v>
      </c>
      <c r="E98" s="276"/>
      <c r="F98" s="276"/>
      <c r="G98" s="276"/>
      <c r="H98" s="276"/>
      <c r="I98" s="276"/>
      <c r="J98" s="276"/>
      <c r="K98" s="276"/>
      <c r="L98" s="507" t="s">
        <v>640</v>
      </c>
      <c r="M98" s="686"/>
      <c r="N98" s="686"/>
      <c r="O98" s="686"/>
      <c r="P98" s="686"/>
      <c r="Q98" s="686"/>
      <c r="R98" s="686"/>
      <c r="S98" s="686"/>
      <c r="T98" s="686"/>
      <c r="U98" s="686"/>
    </row>
    <row r="99" spans="1:21" x14ac:dyDescent="0.2">
      <c r="A99" s="506"/>
      <c r="B99" s="506"/>
      <c r="C99" s="506" t="s">
        <v>462</v>
      </c>
      <c r="D99" s="276" t="s">
        <v>641</v>
      </c>
      <c r="E99" s="276"/>
      <c r="F99" s="276"/>
      <c r="G99" s="276"/>
      <c r="H99" s="276"/>
      <c r="I99" s="276"/>
      <c r="J99" s="276"/>
      <c r="K99" s="276"/>
      <c r="L99" s="507" t="s">
        <v>642</v>
      </c>
      <c r="M99" s="686"/>
      <c r="N99" s="686"/>
      <c r="O99" s="686"/>
      <c r="P99" s="686"/>
      <c r="Q99" s="686"/>
      <c r="R99" s="686"/>
      <c r="S99" s="686"/>
      <c r="T99" s="686"/>
      <c r="U99" s="686"/>
    </row>
    <row r="100" spans="1:21" x14ac:dyDescent="0.2">
      <c r="A100" s="506"/>
      <c r="B100" s="506"/>
      <c r="C100" s="506" t="s">
        <v>465</v>
      </c>
      <c r="D100" s="276" t="s">
        <v>643</v>
      </c>
      <c r="E100" s="276"/>
      <c r="F100" s="276"/>
      <c r="G100" s="276"/>
      <c r="H100" s="276"/>
      <c r="I100" s="276"/>
      <c r="J100" s="276"/>
      <c r="K100" s="276"/>
      <c r="L100" s="507" t="s">
        <v>644</v>
      </c>
      <c r="M100" s="686">
        <v>45872953.829999998</v>
      </c>
      <c r="N100" s="686"/>
      <c r="O100" s="686"/>
      <c r="P100" s="686"/>
      <c r="Q100" s="686">
        <v>45872953.829999998</v>
      </c>
      <c r="R100" s="686"/>
      <c r="S100" s="686"/>
      <c r="T100" s="686">
        <v>46947862.920000002</v>
      </c>
      <c r="U100" s="686"/>
    </row>
    <row r="101" spans="1:21" x14ac:dyDescent="0.2">
      <c r="A101" s="506"/>
      <c r="B101" s="506"/>
      <c r="C101" s="506" t="s">
        <v>477</v>
      </c>
      <c r="D101" s="276" t="s">
        <v>645</v>
      </c>
      <c r="E101" s="276"/>
      <c r="F101" s="276"/>
      <c r="G101" s="276"/>
      <c r="H101" s="276"/>
      <c r="I101" s="276"/>
      <c r="J101" s="276"/>
      <c r="K101" s="276"/>
      <c r="L101" s="507" t="s">
        <v>646</v>
      </c>
      <c r="M101" s="686">
        <v>480109759.94</v>
      </c>
      <c r="N101" s="686"/>
      <c r="O101" s="686"/>
      <c r="P101" s="686"/>
      <c r="Q101" s="686">
        <v>480109759.94</v>
      </c>
      <c r="R101" s="686"/>
      <c r="S101" s="686"/>
      <c r="T101" s="686">
        <v>436499244.55000001</v>
      </c>
      <c r="U101" s="686"/>
    </row>
    <row r="102" spans="1:21" x14ac:dyDescent="0.2">
      <c r="A102" s="506"/>
      <c r="B102" s="506"/>
      <c r="C102" s="506" t="s">
        <v>577</v>
      </c>
      <c r="D102" s="276" t="s">
        <v>647</v>
      </c>
      <c r="E102" s="276"/>
      <c r="F102" s="276"/>
      <c r="G102" s="276"/>
      <c r="H102" s="276"/>
      <c r="I102" s="276"/>
      <c r="J102" s="276"/>
      <c r="K102" s="276"/>
      <c r="L102" s="507" t="s">
        <v>648</v>
      </c>
      <c r="M102" s="686">
        <v>806971118.41999996</v>
      </c>
      <c r="N102" s="686"/>
      <c r="O102" s="686"/>
      <c r="P102" s="686"/>
      <c r="Q102" s="686">
        <v>806971118.41999996</v>
      </c>
      <c r="R102" s="686"/>
      <c r="S102" s="686"/>
      <c r="T102" s="686">
        <v>819131740.35000002</v>
      </c>
      <c r="U102" s="686"/>
    </row>
    <row r="103" spans="1:21" x14ac:dyDescent="0.2">
      <c r="A103" s="506"/>
      <c r="B103" s="506"/>
      <c r="C103" s="506" t="s">
        <v>580</v>
      </c>
      <c r="D103" s="276" t="s">
        <v>649</v>
      </c>
      <c r="E103" s="276"/>
      <c r="F103" s="276"/>
      <c r="G103" s="276"/>
      <c r="H103" s="276"/>
      <c r="I103" s="276"/>
      <c r="J103" s="276"/>
      <c r="K103" s="276"/>
      <c r="L103" s="507" t="s">
        <v>650</v>
      </c>
      <c r="M103" s="686">
        <v>6059697.4699999997</v>
      </c>
      <c r="N103" s="686"/>
      <c r="O103" s="686"/>
      <c r="P103" s="686"/>
      <c r="Q103" s="686">
        <v>6059697.4699999997</v>
      </c>
      <c r="R103" s="686"/>
      <c r="S103" s="686"/>
      <c r="T103" s="686">
        <v>6042324.6799999997</v>
      </c>
      <c r="U103" s="686"/>
    </row>
    <row r="104" spans="1:21" x14ac:dyDescent="0.2">
      <c r="A104" s="506"/>
      <c r="B104" s="506"/>
      <c r="C104" s="506" t="s">
        <v>589</v>
      </c>
      <c r="D104" s="276" t="s">
        <v>651</v>
      </c>
      <c r="E104" s="276"/>
      <c r="F104" s="276"/>
      <c r="G104" s="276"/>
      <c r="H104" s="276"/>
      <c r="I104" s="276"/>
      <c r="J104" s="276"/>
      <c r="K104" s="276"/>
      <c r="L104" s="507" t="s">
        <v>652</v>
      </c>
      <c r="M104" s="686"/>
      <c r="N104" s="686"/>
      <c r="O104" s="686"/>
      <c r="P104" s="686"/>
      <c r="Q104" s="686"/>
      <c r="R104" s="686"/>
      <c r="S104" s="686"/>
      <c r="T104" s="686">
        <v>40071</v>
      </c>
      <c r="U104" s="686"/>
    </row>
    <row r="105" spans="1:21" x14ac:dyDescent="0.2">
      <c r="A105" s="506"/>
      <c r="B105" s="506"/>
      <c r="C105" s="506" t="s">
        <v>592</v>
      </c>
      <c r="D105" s="276" t="s">
        <v>653</v>
      </c>
      <c r="E105" s="276"/>
      <c r="F105" s="276"/>
      <c r="G105" s="276"/>
      <c r="H105" s="276"/>
      <c r="I105" s="276"/>
      <c r="J105" s="276"/>
      <c r="K105" s="276"/>
      <c r="L105" s="507" t="s">
        <v>654</v>
      </c>
      <c r="M105" s="686"/>
      <c r="N105" s="686"/>
      <c r="O105" s="686"/>
      <c r="P105" s="686"/>
      <c r="Q105" s="686"/>
      <c r="R105" s="686"/>
      <c r="S105" s="686"/>
      <c r="T105" s="686"/>
      <c r="U105" s="686"/>
    </row>
    <row r="106" spans="1:21" x14ac:dyDescent="0.2">
      <c r="A106" s="506"/>
      <c r="B106" s="506"/>
      <c r="C106" s="506" t="s">
        <v>595</v>
      </c>
      <c r="D106" s="276" t="s">
        <v>416</v>
      </c>
      <c r="E106" s="276"/>
      <c r="F106" s="276"/>
      <c r="G106" s="276"/>
      <c r="H106" s="276"/>
      <c r="I106" s="276"/>
      <c r="J106" s="276"/>
      <c r="K106" s="276"/>
      <c r="L106" s="507" t="s">
        <v>655</v>
      </c>
      <c r="M106" s="686">
        <v>229672</v>
      </c>
      <c r="N106" s="686"/>
      <c r="O106" s="686"/>
      <c r="P106" s="686"/>
      <c r="Q106" s="686">
        <v>229672</v>
      </c>
      <c r="R106" s="686"/>
      <c r="S106" s="686"/>
      <c r="T106" s="686">
        <v>210809</v>
      </c>
      <c r="U106" s="686"/>
    </row>
    <row r="107" spans="1:21" x14ac:dyDescent="0.2">
      <c r="A107" s="509" t="s">
        <v>437</v>
      </c>
      <c r="B107" s="509"/>
      <c r="C107" s="509"/>
      <c r="D107" s="509"/>
      <c r="E107" s="509"/>
      <c r="F107" s="509"/>
      <c r="G107" s="509"/>
      <c r="H107" s="509"/>
      <c r="I107" s="510"/>
      <c r="J107" s="510"/>
      <c r="K107" s="510"/>
      <c r="L107" s="510" t="s">
        <v>438</v>
      </c>
      <c r="M107" s="511"/>
      <c r="N107" s="512"/>
      <c r="O107" s="512" t="s">
        <v>436</v>
      </c>
      <c r="P107" s="512"/>
      <c r="Q107" s="513"/>
      <c r="R107" s="513"/>
      <c r="S107" s="513"/>
      <c r="T107" s="513"/>
      <c r="U107" s="513"/>
    </row>
    <row r="108" spans="1:21" x14ac:dyDescent="0.2">
      <c r="A108" s="514" t="s">
        <v>441</v>
      </c>
      <c r="B108" s="514"/>
      <c r="C108" s="514"/>
      <c r="D108" s="514" t="s">
        <v>442</v>
      </c>
      <c r="E108" s="514"/>
      <c r="F108" s="514"/>
      <c r="G108" s="514"/>
      <c r="H108" s="514"/>
      <c r="I108" s="514"/>
      <c r="J108" s="515"/>
      <c r="K108" s="515"/>
      <c r="L108" s="515" t="s">
        <v>443</v>
      </c>
      <c r="M108" s="516"/>
      <c r="N108" s="515" t="s">
        <v>439</v>
      </c>
      <c r="O108" s="515"/>
      <c r="P108" s="515" t="s">
        <v>440</v>
      </c>
      <c r="Q108" s="92"/>
      <c r="R108" s="92"/>
      <c r="S108" s="92"/>
      <c r="T108" s="92"/>
      <c r="U108" s="92"/>
    </row>
    <row r="109" spans="1:21" x14ac:dyDescent="0.2">
      <c r="A109" s="514"/>
      <c r="B109" s="514"/>
      <c r="C109" s="514"/>
      <c r="D109" s="514"/>
      <c r="E109" s="514"/>
      <c r="F109" s="514"/>
      <c r="G109" s="514"/>
      <c r="H109" s="514"/>
      <c r="I109" s="514"/>
      <c r="J109" s="514"/>
      <c r="K109" s="514"/>
      <c r="L109" s="517"/>
      <c r="M109" s="516"/>
      <c r="N109" s="515" t="s">
        <v>65</v>
      </c>
      <c r="O109" s="515"/>
      <c r="P109" s="515" t="s">
        <v>66</v>
      </c>
      <c r="Q109" s="93"/>
      <c r="R109" s="93"/>
      <c r="S109" s="93"/>
      <c r="T109" s="93"/>
      <c r="U109" s="93"/>
    </row>
    <row r="110" spans="1:21" x14ac:dyDescent="0.2">
      <c r="A110" s="518"/>
      <c r="B110" s="518"/>
      <c r="C110" s="518"/>
      <c r="D110" s="518"/>
      <c r="E110" s="518"/>
      <c r="F110" s="518"/>
      <c r="G110" s="518"/>
      <c r="H110" s="518"/>
      <c r="I110" s="518"/>
      <c r="J110" s="518"/>
      <c r="K110" s="518"/>
      <c r="L110" s="518"/>
      <c r="M110" s="518"/>
      <c r="N110" s="518"/>
      <c r="O110" s="518"/>
      <c r="P110" s="518"/>
      <c r="Q110" s="518"/>
      <c r="R110" s="518"/>
      <c r="S110" s="518"/>
      <c r="T110" s="518"/>
      <c r="U110" s="518"/>
    </row>
    <row r="111" spans="1:21" x14ac:dyDescent="0.2">
      <c r="A111" s="519"/>
      <c r="B111" s="519"/>
      <c r="C111" s="519"/>
      <c r="D111" s="497" t="s">
        <v>656</v>
      </c>
      <c r="E111" s="497"/>
      <c r="F111" s="497"/>
      <c r="G111" s="497"/>
      <c r="H111" s="497"/>
      <c r="I111" s="497"/>
      <c r="J111" s="497"/>
      <c r="K111" s="497"/>
      <c r="L111" s="520"/>
      <c r="M111" s="690">
        <v>7854106144.3199997</v>
      </c>
      <c r="N111" s="690"/>
      <c r="O111" s="690">
        <v>7770969985.8999996</v>
      </c>
      <c r="P111" s="690"/>
      <c r="Q111" s="521"/>
      <c r="R111" s="521"/>
      <c r="S111" s="521"/>
      <c r="T111" s="521"/>
      <c r="U111" s="521"/>
    </row>
    <row r="112" spans="1:21" x14ac:dyDescent="0.2">
      <c r="A112" s="518"/>
      <c r="B112" s="518"/>
      <c r="C112" s="518"/>
      <c r="D112" s="518"/>
      <c r="E112" s="518"/>
      <c r="F112" s="518"/>
      <c r="G112" s="518"/>
      <c r="H112" s="518"/>
      <c r="I112" s="518"/>
      <c r="J112" s="518"/>
      <c r="K112" s="518"/>
      <c r="L112" s="518"/>
      <c r="M112" s="518"/>
      <c r="N112" s="518"/>
      <c r="O112" s="518"/>
      <c r="P112" s="518"/>
      <c r="Q112" s="518"/>
      <c r="R112" s="518"/>
      <c r="S112" s="518"/>
      <c r="T112" s="518"/>
      <c r="U112" s="518"/>
    </row>
    <row r="113" spans="1:21" x14ac:dyDescent="0.2">
      <c r="A113" s="500" t="s">
        <v>657</v>
      </c>
      <c r="B113" s="500"/>
      <c r="C113" s="500"/>
      <c r="D113" s="500" t="s">
        <v>658</v>
      </c>
      <c r="E113" s="500"/>
      <c r="F113" s="500"/>
      <c r="G113" s="500"/>
      <c r="H113" s="500"/>
      <c r="I113" s="500"/>
      <c r="J113" s="500"/>
      <c r="K113" s="500"/>
      <c r="L113" s="501"/>
      <c r="M113" s="688">
        <v>7548212670.0799999</v>
      </c>
      <c r="N113" s="688"/>
      <c r="O113" s="688">
        <v>7472139800.0500002</v>
      </c>
      <c r="P113" s="688"/>
      <c r="Q113" s="521"/>
      <c r="R113" s="521"/>
      <c r="S113" s="521"/>
      <c r="T113" s="521"/>
      <c r="U113" s="521"/>
    </row>
    <row r="114" spans="1:21" x14ac:dyDescent="0.2">
      <c r="A114" s="502"/>
      <c r="B114" s="502" t="s">
        <v>451</v>
      </c>
      <c r="C114" s="503"/>
      <c r="D114" s="504" t="s">
        <v>659</v>
      </c>
      <c r="E114" s="504"/>
      <c r="F114" s="504"/>
      <c r="G114" s="504"/>
      <c r="H114" s="504"/>
      <c r="I114" s="504"/>
      <c r="J114" s="504"/>
      <c r="K114" s="504"/>
      <c r="L114" s="505"/>
      <c r="M114" s="687">
        <v>6088768978.5600004</v>
      </c>
      <c r="N114" s="687"/>
      <c r="O114" s="687">
        <v>6018316673</v>
      </c>
      <c r="P114" s="687"/>
      <c r="Q114" s="521"/>
      <c r="R114" s="521"/>
      <c r="S114" s="521"/>
      <c r="T114" s="521"/>
      <c r="U114" s="521"/>
    </row>
    <row r="115" spans="1:21" x14ac:dyDescent="0.2">
      <c r="A115" s="506"/>
      <c r="B115" s="506"/>
      <c r="C115" s="506" t="s">
        <v>453</v>
      </c>
      <c r="D115" s="276" t="s">
        <v>660</v>
      </c>
      <c r="E115" s="276"/>
      <c r="F115" s="276"/>
      <c r="G115" s="276"/>
      <c r="H115" s="276"/>
      <c r="I115" s="276"/>
      <c r="J115" s="276"/>
      <c r="K115" s="276"/>
      <c r="L115" s="507" t="s">
        <v>661</v>
      </c>
      <c r="M115" s="686">
        <v>7526214420.8900003</v>
      </c>
      <c r="N115" s="686"/>
      <c r="O115" s="686">
        <v>7490433184.2700005</v>
      </c>
      <c r="P115" s="686"/>
      <c r="Q115" s="508"/>
      <c r="R115" s="508"/>
      <c r="S115" s="508"/>
      <c r="T115" s="508"/>
      <c r="U115" s="508"/>
    </row>
    <row r="116" spans="1:21" x14ac:dyDescent="0.2">
      <c r="A116" s="506"/>
      <c r="B116" s="506"/>
      <c r="C116" s="506" t="s">
        <v>459</v>
      </c>
      <c r="D116" s="276" t="s">
        <v>662</v>
      </c>
      <c r="E116" s="276"/>
      <c r="F116" s="276"/>
      <c r="G116" s="276"/>
      <c r="H116" s="276"/>
      <c r="I116" s="276"/>
      <c r="J116" s="276"/>
      <c r="K116" s="276"/>
      <c r="L116" s="507" t="s">
        <v>663</v>
      </c>
      <c r="M116" s="686">
        <v>111634540.90000001</v>
      </c>
      <c r="N116" s="686"/>
      <c r="O116" s="686">
        <v>113940922.84999999</v>
      </c>
      <c r="P116" s="686"/>
      <c r="Q116" s="508"/>
      <c r="R116" s="508"/>
      <c r="S116" s="508"/>
      <c r="T116" s="508"/>
      <c r="U116" s="508"/>
    </row>
    <row r="117" spans="1:21" x14ac:dyDescent="0.2">
      <c r="A117" s="506"/>
      <c r="B117" s="506"/>
      <c r="C117" s="506" t="s">
        <v>462</v>
      </c>
      <c r="D117" s="276" t="s">
        <v>664</v>
      </c>
      <c r="E117" s="276"/>
      <c r="F117" s="276"/>
      <c r="G117" s="276"/>
      <c r="H117" s="276"/>
      <c r="I117" s="276"/>
      <c r="J117" s="276"/>
      <c r="K117" s="276"/>
      <c r="L117" s="507" t="s">
        <v>665</v>
      </c>
      <c r="M117" s="686"/>
      <c r="N117" s="686"/>
      <c r="O117" s="686"/>
      <c r="P117" s="686"/>
      <c r="Q117" s="508"/>
      <c r="R117" s="508"/>
      <c r="S117" s="508"/>
      <c r="T117" s="508"/>
      <c r="U117" s="508"/>
    </row>
    <row r="118" spans="1:21" x14ac:dyDescent="0.2">
      <c r="A118" s="506"/>
      <c r="B118" s="506"/>
      <c r="C118" s="506" t="s">
        <v>465</v>
      </c>
      <c r="D118" s="276" t="s">
        <v>666</v>
      </c>
      <c r="E118" s="276"/>
      <c r="F118" s="276"/>
      <c r="G118" s="276"/>
      <c r="H118" s="276"/>
      <c r="I118" s="276"/>
      <c r="J118" s="276"/>
      <c r="K118" s="276"/>
      <c r="L118" s="507" t="s">
        <v>667</v>
      </c>
      <c r="M118" s="689">
        <v>-1533970333.24</v>
      </c>
      <c r="N118" s="689"/>
      <c r="O118" s="689">
        <v>-1533970333.24</v>
      </c>
      <c r="P118" s="689"/>
      <c r="Q118" s="508"/>
      <c r="R118" s="508"/>
      <c r="S118" s="508"/>
      <c r="T118" s="508"/>
      <c r="U118" s="508"/>
    </row>
    <row r="119" spans="1:21" x14ac:dyDescent="0.2">
      <c r="A119" s="506"/>
      <c r="B119" s="506"/>
      <c r="C119" s="506" t="s">
        <v>468</v>
      </c>
      <c r="D119" s="276" t="s">
        <v>668</v>
      </c>
      <c r="E119" s="276"/>
      <c r="F119" s="276"/>
      <c r="G119" s="276"/>
      <c r="H119" s="276"/>
      <c r="I119" s="276"/>
      <c r="J119" s="276"/>
      <c r="K119" s="276"/>
      <c r="L119" s="507" t="s">
        <v>669</v>
      </c>
      <c r="M119" s="686">
        <v>17138000</v>
      </c>
      <c r="N119" s="686"/>
      <c r="O119" s="689">
        <v>-16858025.039999999</v>
      </c>
      <c r="P119" s="689"/>
      <c r="Q119" s="508"/>
      <c r="R119" s="508"/>
      <c r="S119" s="508"/>
      <c r="T119" s="508"/>
      <c r="U119" s="508"/>
    </row>
    <row r="120" spans="1:21" x14ac:dyDescent="0.2">
      <c r="A120" s="506"/>
      <c r="B120" s="506"/>
      <c r="C120" s="506" t="s">
        <v>471</v>
      </c>
      <c r="D120" s="276" t="s">
        <v>670</v>
      </c>
      <c r="E120" s="276"/>
      <c r="F120" s="276"/>
      <c r="G120" s="276"/>
      <c r="H120" s="276"/>
      <c r="I120" s="276"/>
      <c r="J120" s="276"/>
      <c r="K120" s="276"/>
      <c r="L120" s="507" t="s">
        <v>671</v>
      </c>
      <c r="M120" s="689">
        <v>-32247649.989999998</v>
      </c>
      <c r="N120" s="689"/>
      <c r="O120" s="689">
        <v>-35229075.840000004</v>
      </c>
      <c r="P120" s="689"/>
      <c r="Q120" s="508"/>
      <c r="R120" s="508"/>
      <c r="S120" s="508"/>
      <c r="T120" s="508"/>
      <c r="U120" s="508"/>
    </row>
    <row r="121" spans="1:21" x14ac:dyDescent="0.2">
      <c r="A121" s="502"/>
      <c r="B121" s="502" t="s">
        <v>480</v>
      </c>
      <c r="C121" s="503"/>
      <c r="D121" s="504" t="s">
        <v>672</v>
      </c>
      <c r="E121" s="504"/>
      <c r="F121" s="504"/>
      <c r="G121" s="504"/>
      <c r="H121" s="504"/>
      <c r="I121" s="504"/>
      <c r="J121" s="504"/>
      <c r="K121" s="504"/>
      <c r="L121" s="505"/>
      <c r="M121" s="687">
        <v>36469558.530000001</v>
      </c>
      <c r="N121" s="687"/>
      <c r="O121" s="687">
        <v>36452185.740000002</v>
      </c>
      <c r="P121" s="687"/>
      <c r="Q121" s="521"/>
      <c r="R121" s="521"/>
      <c r="S121" s="521"/>
      <c r="T121" s="521"/>
      <c r="U121" s="521"/>
    </row>
    <row r="122" spans="1:21" x14ac:dyDescent="0.2">
      <c r="A122" s="506"/>
      <c r="B122" s="506"/>
      <c r="C122" s="506" t="s">
        <v>468</v>
      </c>
      <c r="D122" s="276" t="s">
        <v>673</v>
      </c>
      <c r="E122" s="276"/>
      <c r="F122" s="276"/>
      <c r="G122" s="276"/>
      <c r="H122" s="276"/>
      <c r="I122" s="276"/>
      <c r="J122" s="276"/>
      <c r="K122" s="276"/>
      <c r="L122" s="507" t="s">
        <v>674</v>
      </c>
      <c r="M122" s="686">
        <v>36469558.530000001</v>
      </c>
      <c r="N122" s="686"/>
      <c r="O122" s="686">
        <v>36452185.740000002</v>
      </c>
      <c r="P122" s="686"/>
      <c r="Q122" s="508"/>
      <c r="R122" s="508"/>
      <c r="S122" s="508"/>
      <c r="T122" s="508"/>
      <c r="U122" s="508"/>
    </row>
    <row r="123" spans="1:21" x14ac:dyDescent="0.2">
      <c r="A123" s="502"/>
      <c r="B123" s="502" t="s">
        <v>501</v>
      </c>
      <c r="C123" s="503"/>
      <c r="D123" s="504" t="s">
        <v>675</v>
      </c>
      <c r="E123" s="504"/>
      <c r="F123" s="504"/>
      <c r="G123" s="504"/>
      <c r="H123" s="504"/>
      <c r="I123" s="504"/>
      <c r="J123" s="504"/>
      <c r="K123" s="504"/>
      <c r="L123" s="505"/>
      <c r="M123" s="687">
        <v>1422974132.99</v>
      </c>
      <c r="N123" s="687"/>
      <c r="O123" s="687">
        <v>1417370941.3099999</v>
      </c>
      <c r="P123" s="687"/>
      <c r="Q123" s="521"/>
      <c r="R123" s="521"/>
      <c r="S123" s="521"/>
      <c r="T123" s="521"/>
      <c r="U123" s="521"/>
    </row>
    <row r="124" spans="1:21" x14ac:dyDescent="0.2">
      <c r="A124" s="506"/>
      <c r="B124" s="506"/>
      <c r="C124" s="506" t="s">
        <v>453</v>
      </c>
      <c r="D124" s="276" t="s">
        <v>676</v>
      </c>
      <c r="E124" s="276"/>
      <c r="F124" s="276"/>
      <c r="G124" s="276"/>
      <c r="H124" s="276"/>
      <c r="I124" s="276"/>
      <c r="J124" s="276"/>
      <c r="K124" s="276"/>
      <c r="L124" s="507"/>
      <c r="M124" s="689">
        <v>-29652731.440000001</v>
      </c>
      <c r="N124" s="689"/>
      <c r="O124" s="686">
        <v>72574732.560000002</v>
      </c>
      <c r="P124" s="686"/>
      <c r="Q124" s="508"/>
      <c r="R124" s="508"/>
      <c r="S124" s="508"/>
      <c r="T124" s="508"/>
      <c r="U124" s="508"/>
    </row>
    <row r="125" spans="1:21" x14ac:dyDescent="0.2">
      <c r="A125" s="506"/>
      <c r="B125" s="506"/>
      <c r="C125" s="506" t="s">
        <v>456</v>
      </c>
      <c r="D125" s="276" t="s">
        <v>677</v>
      </c>
      <c r="E125" s="276"/>
      <c r="F125" s="276"/>
      <c r="G125" s="276"/>
      <c r="H125" s="276"/>
      <c r="I125" s="276"/>
      <c r="J125" s="276"/>
      <c r="K125" s="276"/>
      <c r="L125" s="507" t="s">
        <v>678</v>
      </c>
      <c r="M125" s="686"/>
      <c r="N125" s="686"/>
      <c r="O125" s="686"/>
      <c r="P125" s="686"/>
      <c r="Q125" s="508"/>
      <c r="R125" s="508"/>
      <c r="S125" s="508"/>
      <c r="T125" s="508"/>
      <c r="U125" s="508"/>
    </row>
    <row r="126" spans="1:21" x14ac:dyDescent="0.2">
      <c r="A126" s="506"/>
      <c r="B126" s="506"/>
      <c r="C126" s="506" t="s">
        <v>459</v>
      </c>
      <c r="D126" s="276" t="s">
        <v>679</v>
      </c>
      <c r="E126" s="276"/>
      <c r="F126" s="276"/>
      <c r="G126" s="276"/>
      <c r="H126" s="276"/>
      <c r="I126" s="276"/>
      <c r="J126" s="276"/>
      <c r="K126" s="276"/>
      <c r="L126" s="507" t="s">
        <v>680</v>
      </c>
      <c r="M126" s="686">
        <v>1452626864.4300001</v>
      </c>
      <c r="N126" s="686"/>
      <c r="O126" s="686">
        <v>1344796208.75</v>
      </c>
      <c r="P126" s="686"/>
      <c r="Q126" s="508"/>
      <c r="R126" s="508"/>
      <c r="S126" s="508"/>
      <c r="T126" s="508"/>
      <c r="U126" s="508"/>
    </row>
    <row r="127" spans="1:21" x14ac:dyDescent="0.2">
      <c r="A127" s="518"/>
      <c r="B127" s="518"/>
      <c r="C127" s="518"/>
      <c r="D127" s="518"/>
      <c r="E127" s="518"/>
      <c r="F127" s="518"/>
      <c r="G127" s="518"/>
      <c r="H127" s="518"/>
      <c r="I127" s="518"/>
      <c r="J127" s="518"/>
      <c r="K127" s="518"/>
      <c r="L127" s="518"/>
      <c r="M127" s="518"/>
      <c r="N127" s="518"/>
      <c r="O127" s="518"/>
      <c r="P127" s="518"/>
      <c r="Q127" s="518"/>
      <c r="R127" s="518"/>
      <c r="S127" s="518"/>
      <c r="T127" s="518"/>
      <c r="U127" s="518"/>
    </row>
    <row r="128" spans="1:21" x14ac:dyDescent="0.2">
      <c r="A128" s="500" t="s">
        <v>681</v>
      </c>
      <c r="B128" s="500"/>
      <c r="C128" s="500"/>
      <c r="D128" s="500" t="s">
        <v>682</v>
      </c>
      <c r="E128" s="500"/>
      <c r="F128" s="500"/>
      <c r="G128" s="500"/>
      <c r="H128" s="500"/>
      <c r="I128" s="500"/>
      <c r="J128" s="500"/>
      <c r="K128" s="500"/>
      <c r="L128" s="501"/>
      <c r="M128" s="688">
        <v>305893474.24000001</v>
      </c>
      <c r="N128" s="688"/>
      <c r="O128" s="688">
        <v>298830185.85000002</v>
      </c>
      <c r="P128" s="688"/>
      <c r="Q128" s="521"/>
      <c r="R128" s="521"/>
      <c r="S128" s="521"/>
      <c r="T128" s="521"/>
      <c r="U128" s="521"/>
    </row>
    <row r="129" spans="1:21" x14ac:dyDescent="0.2">
      <c r="A129" s="502"/>
      <c r="B129" s="502" t="s">
        <v>451</v>
      </c>
      <c r="C129" s="503"/>
      <c r="D129" s="504" t="s">
        <v>683</v>
      </c>
      <c r="E129" s="504"/>
      <c r="F129" s="504"/>
      <c r="G129" s="504"/>
      <c r="H129" s="504"/>
      <c r="I129" s="504"/>
      <c r="J129" s="504"/>
      <c r="K129" s="504"/>
      <c r="L129" s="505"/>
      <c r="M129" s="687"/>
      <c r="N129" s="687"/>
      <c r="O129" s="687"/>
      <c r="P129" s="687"/>
      <c r="Q129" s="521"/>
      <c r="R129" s="521"/>
      <c r="S129" s="521"/>
      <c r="T129" s="521"/>
      <c r="U129" s="521"/>
    </row>
    <row r="130" spans="1:21" x14ac:dyDescent="0.2">
      <c r="A130" s="506"/>
      <c r="B130" s="506"/>
      <c r="C130" s="506" t="s">
        <v>453</v>
      </c>
      <c r="D130" s="276" t="s">
        <v>683</v>
      </c>
      <c r="E130" s="276"/>
      <c r="F130" s="276"/>
      <c r="G130" s="276"/>
      <c r="H130" s="276"/>
      <c r="I130" s="276"/>
      <c r="J130" s="276"/>
      <c r="K130" s="276"/>
      <c r="L130" s="507" t="s">
        <v>684</v>
      </c>
      <c r="M130" s="686"/>
      <c r="N130" s="686"/>
      <c r="O130" s="686"/>
      <c r="P130" s="686"/>
      <c r="Q130" s="508"/>
      <c r="R130" s="508"/>
      <c r="S130" s="508"/>
      <c r="T130" s="508"/>
      <c r="U130" s="508"/>
    </row>
    <row r="131" spans="1:21" x14ac:dyDescent="0.2">
      <c r="A131" s="502"/>
      <c r="B131" s="502" t="s">
        <v>480</v>
      </c>
      <c r="C131" s="503"/>
      <c r="D131" s="504" t="s">
        <v>685</v>
      </c>
      <c r="E131" s="504"/>
      <c r="F131" s="504"/>
      <c r="G131" s="504"/>
      <c r="H131" s="504"/>
      <c r="I131" s="504"/>
      <c r="J131" s="504"/>
      <c r="K131" s="504"/>
      <c r="L131" s="505"/>
      <c r="M131" s="687">
        <v>25188165.379999999</v>
      </c>
      <c r="N131" s="687"/>
      <c r="O131" s="687">
        <v>25002437.780000001</v>
      </c>
      <c r="P131" s="687"/>
      <c r="Q131" s="521"/>
      <c r="R131" s="521"/>
      <c r="S131" s="521"/>
      <c r="T131" s="521"/>
      <c r="U131" s="521"/>
    </row>
    <row r="132" spans="1:21" x14ac:dyDescent="0.2">
      <c r="A132" s="506"/>
      <c r="B132" s="506"/>
      <c r="C132" s="506" t="s">
        <v>453</v>
      </c>
      <c r="D132" s="276" t="s">
        <v>686</v>
      </c>
      <c r="E132" s="276"/>
      <c r="F132" s="276"/>
      <c r="G132" s="276"/>
      <c r="H132" s="276"/>
      <c r="I132" s="276"/>
      <c r="J132" s="276"/>
      <c r="K132" s="276"/>
      <c r="L132" s="507" t="s">
        <v>687</v>
      </c>
      <c r="M132" s="686"/>
      <c r="N132" s="686"/>
      <c r="O132" s="686"/>
      <c r="P132" s="686"/>
      <c r="Q132" s="508"/>
      <c r="R132" s="508"/>
      <c r="S132" s="508"/>
      <c r="T132" s="508"/>
      <c r="U132" s="508"/>
    </row>
    <row r="133" spans="1:21" x14ac:dyDescent="0.2">
      <c r="A133" s="506"/>
      <c r="B133" s="506"/>
      <c r="C133" s="506" t="s">
        <v>456</v>
      </c>
      <c r="D133" s="276" t="s">
        <v>688</v>
      </c>
      <c r="E133" s="276"/>
      <c r="F133" s="276"/>
      <c r="G133" s="276"/>
      <c r="H133" s="276"/>
      <c r="I133" s="276"/>
      <c r="J133" s="276"/>
      <c r="K133" s="276"/>
      <c r="L133" s="507" t="s">
        <v>689</v>
      </c>
      <c r="M133" s="686"/>
      <c r="N133" s="686"/>
      <c r="O133" s="686"/>
      <c r="P133" s="686"/>
      <c r="Q133" s="508"/>
      <c r="R133" s="508"/>
      <c r="S133" s="508"/>
      <c r="T133" s="508"/>
      <c r="U133" s="508"/>
    </row>
    <row r="134" spans="1:21" x14ac:dyDescent="0.2">
      <c r="A134" s="506"/>
      <c r="B134" s="506"/>
      <c r="C134" s="506" t="s">
        <v>459</v>
      </c>
      <c r="D134" s="276" t="s">
        <v>690</v>
      </c>
      <c r="E134" s="276"/>
      <c r="F134" s="276"/>
      <c r="G134" s="276"/>
      <c r="H134" s="276"/>
      <c r="I134" s="276"/>
      <c r="J134" s="276"/>
      <c r="K134" s="276"/>
      <c r="L134" s="507" t="s">
        <v>691</v>
      </c>
      <c r="M134" s="686"/>
      <c r="N134" s="686"/>
      <c r="O134" s="686"/>
      <c r="P134" s="686"/>
      <c r="Q134" s="508"/>
      <c r="R134" s="508"/>
      <c r="S134" s="508"/>
      <c r="T134" s="508"/>
      <c r="U134" s="508"/>
    </row>
    <row r="135" spans="1:21" x14ac:dyDescent="0.2">
      <c r="A135" s="506"/>
      <c r="B135" s="506"/>
      <c r="C135" s="506" t="s">
        <v>462</v>
      </c>
      <c r="D135" s="276" t="s">
        <v>692</v>
      </c>
      <c r="E135" s="276"/>
      <c r="F135" s="276"/>
      <c r="G135" s="276"/>
      <c r="H135" s="276"/>
      <c r="I135" s="276"/>
      <c r="J135" s="276"/>
      <c r="K135" s="276"/>
      <c r="L135" s="507" t="s">
        <v>693</v>
      </c>
      <c r="M135" s="686">
        <v>24439713.379999999</v>
      </c>
      <c r="N135" s="686"/>
      <c r="O135" s="686">
        <v>23955627.379999999</v>
      </c>
      <c r="P135" s="686"/>
      <c r="Q135" s="508"/>
      <c r="R135" s="508"/>
      <c r="S135" s="508"/>
      <c r="T135" s="508"/>
      <c r="U135" s="508"/>
    </row>
    <row r="136" spans="1:21" x14ac:dyDescent="0.2">
      <c r="A136" s="506"/>
      <c r="B136" s="506"/>
      <c r="C136" s="506" t="s">
        <v>465</v>
      </c>
      <c r="D136" s="276" t="s">
        <v>694</v>
      </c>
      <c r="E136" s="276"/>
      <c r="F136" s="276"/>
      <c r="G136" s="276"/>
      <c r="H136" s="276"/>
      <c r="I136" s="276"/>
      <c r="J136" s="276"/>
      <c r="K136" s="276"/>
      <c r="L136" s="507" t="s">
        <v>695</v>
      </c>
      <c r="M136" s="686"/>
      <c r="N136" s="686"/>
      <c r="O136" s="686"/>
      <c r="P136" s="686"/>
      <c r="Q136" s="508"/>
      <c r="R136" s="508"/>
      <c r="S136" s="508"/>
      <c r="T136" s="508"/>
      <c r="U136" s="508"/>
    </row>
    <row r="137" spans="1:21" x14ac:dyDescent="0.2">
      <c r="A137" s="506"/>
      <c r="B137" s="506"/>
      <c r="C137" s="506" t="s">
        <v>468</v>
      </c>
      <c r="D137" s="276" t="s">
        <v>696</v>
      </c>
      <c r="E137" s="276"/>
      <c r="F137" s="276"/>
      <c r="G137" s="276"/>
      <c r="H137" s="276"/>
      <c r="I137" s="276"/>
      <c r="J137" s="276"/>
      <c r="K137" s="276"/>
      <c r="L137" s="507" t="s">
        <v>697</v>
      </c>
      <c r="M137" s="686"/>
      <c r="N137" s="686"/>
      <c r="O137" s="686"/>
      <c r="P137" s="686"/>
      <c r="Q137" s="508"/>
      <c r="R137" s="508"/>
      <c r="S137" s="508"/>
      <c r="T137" s="508"/>
      <c r="U137" s="508"/>
    </row>
    <row r="138" spans="1:21" x14ac:dyDescent="0.2">
      <c r="A138" s="506"/>
      <c r="B138" s="506"/>
      <c r="C138" s="506" t="s">
        <v>471</v>
      </c>
      <c r="D138" s="276" t="s">
        <v>698</v>
      </c>
      <c r="E138" s="276"/>
      <c r="F138" s="276"/>
      <c r="G138" s="276"/>
      <c r="H138" s="276"/>
      <c r="I138" s="276"/>
      <c r="J138" s="276"/>
      <c r="K138" s="276"/>
      <c r="L138" s="507" t="s">
        <v>699</v>
      </c>
      <c r="M138" s="686">
        <v>748452</v>
      </c>
      <c r="N138" s="686"/>
      <c r="O138" s="686">
        <v>1046810.4</v>
      </c>
      <c r="P138" s="686"/>
      <c r="Q138" s="508"/>
      <c r="R138" s="508"/>
      <c r="S138" s="508"/>
      <c r="T138" s="508"/>
      <c r="U138" s="508"/>
    </row>
    <row r="139" spans="1:21" x14ac:dyDescent="0.2">
      <c r="A139" s="506"/>
      <c r="B139" s="506"/>
      <c r="C139" s="506" t="s">
        <v>474</v>
      </c>
      <c r="D139" s="276" t="s">
        <v>700</v>
      </c>
      <c r="E139" s="276"/>
      <c r="F139" s="276"/>
      <c r="G139" s="276"/>
      <c r="H139" s="276"/>
      <c r="I139" s="276"/>
      <c r="J139" s="276"/>
      <c r="K139" s="276"/>
      <c r="L139" s="507" t="s">
        <v>701</v>
      </c>
      <c r="M139" s="686"/>
      <c r="N139" s="686"/>
      <c r="O139" s="686"/>
      <c r="P139" s="686"/>
      <c r="Q139" s="508"/>
      <c r="R139" s="508"/>
      <c r="S139" s="508"/>
      <c r="T139" s="508"/>
      <c r="U139" s="508"/>
    </row>
    <row r="140" spans="1:21" x14ac:dyDescent="0.2">
      <c r="A140" s="502"/>
      <c r="B140" s="502" t="s">
        <v>501</v>
      </c>
      <c r="C140" s="503"/>
      <c r="D140" s="504" t="s">
        <v>702</v>
      </c>
      <c r="E140" s="504"/>
      <c r="F140" s="504"/>
      <c r="G140" s="504"/>
      <c r="H140" s="504"/>
      <c r="I140" s="504"/>
      <c r="J140" s="504"/>
      <c r="K140" s="504"/>
      <c r="L140" s="505"/>
      <c r="M140" s="687">
        <v>280705308.86000001</v>
      </c>
      <c r="N140" s="687"/>
      <c r="O140" s="687">
        <v>273827748.06999999</v>
      </c>
      <c r="P140" s="687"/>
      <c r="Q140" s="521"/>
      <c r="R140" s="521"/>
      <c r="S140" s="521"/>
      <c r="T140" s="521"/>
      <c r="U140" s="521"/>
    </row>
    <row r="141" spans="1:21" x14ac:dyDescent="0.2">
      <c r="A141" s="506"/>
      <c r="B141" s="506"/>
      <c r="C141" s="506" t="s">
        <v>453</v>
      </c>
      <c r="D141" s="276" t="s">
        <v>703</v>
      </c>
      <c r="E141" s="276"/>
      <c r="F141" s="276"/>
      <c r="G141" s="276"/>
      <c r="H141" s="276"/>
      <c r="I141" s="276"/>
      <c r="J141" s="276"/>
      <c r="K141" s="276"/>
      <c r="L141" s="507" t="s">
        <v>704</v>
      </c>
      <c r="M141" s="686"/>
      <c r="N141" s="686"/>
      <c r="O141" s="686"/>
      <c r="P141" s="686"/>
      <c r="Q141" s="508"/>
      <c r="R141" s="508"/>
      <c r="S141" s="508"/>
      <c r="T141" s="508"/>
      <c r="U141" s="508"/>
    </row>
    <row r="142" spans="1:21" x14ac:dyDescent="0.2">
      <c r="A142" s="506"/>
      <c r="B142" s="506"/>
      <c r="C142" s="506" t="s">
        <v>456</v>
      </c>
      <c r="D142" s="276" t="s">
        <v>705</v>
      </c>
      <c r="E142" s="276"/>
      <c r="F142" s="276"/>
      <c r="G142" s="276"/>
      <c r="H142" s="276"/>
      <c r="I142" s="276"/>
      <c r="J142" s="276"/>
      <c r="K142" s="276"/>
      <c r="L142" s="507" t="s">
        <v>706</v>
      </c>
      <c r="M142" s="686"/>
      <c r="N142" s="686"/>
      <c r="O142" s="686"/>
      <c r="P142" s="686"/>
      <c r="Q142" s="508"/>
      <c r="R142" s="508"/>
      <c r="S142" s="508"/>
      <c r="T142" s="508"/>
      <c r="U142" s="508"/>
    </row>
    <row r="143" spans="1:21" x14ac:dyDescent="0.2">
      <c r="A143" s="506"/>
      <c r="B143" s="506"/>
      <c r="C143" s="506" t="s">
        <v>459</v>
      </c>
      <c r="D143" s="276" t="s">
        <v>707</v>
      </c>
      <c r="E143" s="276"/>
      <c r="F143" s="276"/>
      <c r="G143" s="276"/>
      <c r="H143" s="276"/>
      <c r="I143" s="276"/>
      <c r="J143" s="276"/>
      <c r="K143" s="276"/>
      <c r="L143" s="507" t="s">
        <v>708</v>
      </c>
      <c r="M143" s="686"/>
      <c r="N143" s="686"/>
      <c r="O143" s="686"/>
      <c r="P143" s="686"/>
      <c r="Q143" s="508"/>
      <c r="R143" s="508"/>
      <c r="S143" s="508"/>
      <c r="T143" s="508"/>
      <c r="U143" s="508"/>
    </row>
    <row r="144" spans="1:21" x14ac:dyDescent="0.2">
      <c r="A144" s="506"/>
      <c r="B144" s="506"/>
      <c r="C144" s="506" t="s">
        <v>462</v>
      </c>
      <c r="D144" s="276" t="s">
        <v>709</v>
      </c>
      <c r="E144" s="276"/>
      <c r="F144" s="276"/>
      <c r="G144" s="276"/>
      <c r="H144" s="276"/>
      <c r="I144" s="276"/>
      <c r="J144" s="276"/>
      <c r="K144" s="276"/>
      <c r="L144" s="507" t="s">
        <v>710</v>
      </c>
      <c r="M144" s="686"/>
      <c r="N144" s="686"/>
      <c r="O144" s="686"/>
      <c r="P144" s="686"/>
      <c r="Q144" s="508"/>
      <c r="R144" s="508"/>
      <c r="S144" s="508"/>
      <c r="T144" s="508"/>
      <c r="U144" s="508"/>
    </row>
    <row r="145" spans="1:21" x14ac:dyDescent="0.2">
      <c r="A145" s="506"/>
      <c r="B145" s="506"/>
      <c r="C145" s="506" t="s">
        <v>465</v>
      </c>
      <c r="D145" s="276" t="s">
        <v>711</v>
      </c>
      <c r="E145" s="276"/>
      <c r="F145" s="276"/>
      <c r="G145" s="276"/>
      <c r="H145" s="276"/>
      <c r="I145" s="276"/>
      <c r="J145" s="276"/>
      <c r="K145" s="276"/>
      <c r="L145" s="507" t="s">
        <v>712</v>
      </c>
      <c r="M145" s="686">
        <v>19925210.02</v>
      </c>
      <c r="N145" s="686"/>
      <c r="O145" s="686">
        <v>22830251.559999999</v>
      </c>
      <c r="P145" s="686"/>
      <c r="Q145" s="508"/>
      <c r="R145" s="508"/>
      <c r="S145" s="508"/>
      <c r="T145" s="508"/>
      <c r="U145" s="508"/>
    </row>
    <row r="146" spans="1:21" x14ac:dyDescent="0.2">
      <c r="A146" s="506"/>
      <c r="B146" s="506"/>
      <c r="C146" s="506" t="s">
        <v>468</v>
      </c>
      <c r="D146" s="276" t="s">
        <v>713</v>
      </c>
      <c r="E146" s="276"/>
      <c r="F146" s="276"/>
      <c r="G146" s="276"/>
      <c r="H146" s="276"/>
      <c r="I146" s="276"/>
      <c r="J146" s="276"/>
      <c r="K146" s="276"/>
      <c r="L146" s="507" t="s">
        <v>714</v>
      </c>
      <c r="M146" s="686"/>
      <c r="N146" s="686"/>
      <c r="O146" s="686"/>
      <c r="P146" s="686"/>
      <c r="Q146" s="508"/>
      <c r="R146" s="508"/>
      <c r="S146" s="508"/>
      <c r="T146" s="508"/>
      <c r="U146" s="508"/>
    </row>
    <row r="147" spans="1:21" x14ac:dyDescent="0.2">
      <c r="A147" s="506"/>
      <c r="B147" s="506"/>
      <c r="C147" s="506" t="s">
        <v>471</v>
      </c>
      <c r="D147" s="276" t="s">
        <v>715</v>
      </c>
      <c r="E147" s="276"/>
      <c r="F147" s="276"/>
      <c r="G147" s="276"/>
      <c r="H147" s="276"/>
      <c r="I147" s="276"/>
      <c r="J147" s="276"/>
      <c r="K147" s="276"/>
      <c r="L147" s="507" t="s">
        <v>716</v>
      </c>
      <c r="M147" s="686">
        <v>44271602.859999999</v>
      </c>
      <c r="N147" s="686"/>
      <c r="O147" s="686">
        <v>46221222.969999999</v>
      </c>
      <c r="P147" s="686"/>
      <c r="Q147" s="508"/>
      <c r="R147" s="508"/>
      <c r="S147" s="508"/>
      <c r="T147" s="508"/>
      <c r="U147" s="508"/>
    </row>
    <row r="148" spans="1:21" x14ac:dyDescent="0.2">
      <c r="A148" s="506"/>
      <c r="B148" s="506"/>
      <c r="C148" s="506" t="s">
        <v>474</v>
      </c>
      <c r="D148" s="276" t="s">
        <v>717</v>
      </c>
      <c r="E148" s="276"/>
      <c r="F148" s="276"/>
      <c r="G148" s="276"/>
      <c r="H148" s="276"/>
      <c r="I148" s="276"/>
      <c r="J148" s="276"/>
      <c r="K148" s="276"/>
      <c r="L148" s="507" t="s">
        <v>718</v>
      </c>
      <c r="M148" s="686"/>
      <c r="N148" s="686"/>
      <c r="O148" s="686"/>
      <c r="P148" s="686"/>
      <c r="Q148" s="508"/>
      <c r="R148" s="508"/>
      <c r="S148" s="508"/>
      <c r="T148" s="508"/>
      <c r="U148" s="508"/>
    </row>
    <row r="149" spans="1:21" x14ac:dyDescent="0.2">
      <c r="A149" s="506"/>
      <c r="B149" s="506"/>
      <c r="C149" s="506" t="s">
        <v>477</v>
      </c>
      <c r="D149" s="276" t="s">
        <v>719</v>
      </c>
      <c r="E149" s="276"/>
      <c r="F149" s="276"/>
      <c r="G149" s="276"/>
      <c r="H149" s="276"/>
      <c r="I149" s="276"/>
      <c r="J149" s="276"/>
      <c r="K149" s="276"/>
      <c r="L149" s="507" t="s">
        <v>720</v>
      </c>
      <c r="M149" s="686"/>
      <c r="N149" s="686"/>
      <c r="O149" s="686"/>
      <c r="P149" s="686"/>
      <c r="Q149" s="508"/>
      <c r="R149" s="508"/>
      <c r="S149" s="508"/>
      <c r="T149" s="508"/>
      <c r="U149" s="508"/>
    </row>
    <row r="150" spans="1:21" x14ac:dyDescent="0.2">
      <c r="A150" s="506"/>
      <c r="B150" s="506"/>
      <c r="C150" s="506" t="s">
        <v>498</v>
      </c>
      <c r="D150" s="276" t="s">
        <v>721</v>
      </c>
      <c r="E150" s="276"/>
      <c r="F150" s="276"/>
      <c r="G150" s="276"/>
      <c r="H150" s="276"/>
      <c r="I150" s="276"/>
      <c r="J150" s="276"/>
      <c r="K150" s="276"/>
      <c r="L150" s="507" t="s">
        <v>722</v>
      </c>
      <c r="M150" s="686">
        <v>16393317</v>
      </c>
      <c r="N150" s="686"/>
      <c r="O150" s="686">
        <v>15024432</v>
      </c>
      <c r="P150" s="686"/>
      <c r="Q150" s="508"/>
      <c r="R150" s="508"/>
      <c r="S150" s="508"/>
      <c r="T150" s="508"/>
      <c r="U150" s="508"/>
    </row>
    <row r="151" spans="1:21" x14ac:dyDescent="0.2">
      <c r="A151" s="506"/>
      <c r="B151" s="506"/>
      <c r="C151" s="506" t="s">
        <v>577</v>
      </c>
      <c r="D151" s="276" t="s">
        <v>723</v>
      </c>
      <c r="E151" s="276"/>
      <c r="F151" s="276"/>
      <c r="G151" s="276"/>
      <c r="H151" s="276"/>
      <c r="I151" s="276"/>
      <c r="J151" s="276"/>
      <c r="K151" s="276"/>
      <c r="L151" s="507" t="s">
        <v>724</v>
      </c>
      <c r="M151" s="686"/>
      <c r="N151" s="686"/>
      <c r="O151" s="686"/>
      <c r="P151" s="686"/>
      <c r="Q151" s="508"/>
      <c r="R151" s="508"/>
      <c r="S151" s="508"/>
      <c r="T151" s="508"/>
      <c r="U151" s="508"/>
    </row>
    <row r="152" spans="1:21" x14ac:dyDescent="0.2">
      <c r="A152" s="506"/>
      <c r="B152" s="506"/>
      <c r="C152" s="506" t="s">
        <v>580</v>
      </c>
      <c r="D152" s="276" t="s">
        <v>575</v>
      </c>
      <c r="E152" s="276"/>
      <c r="F152" s="276"/>
      <c r="G152" s="276"/>
      <c r="H152" s="276"/>
      <c r="I152" s="276"/>
      <c r="J152" s="276"/>
      <c r="K152" s="276"/>
      <c r="L152" s="507" t="s">
        <v>576</v>
      </c>
      <c r="M152" s="686">
        <v>6064140</v>
      </c>
      <c r="N152" s="686"/>
      <c r="O152" s="686">
        <v>5533182</v>
      </c>
      <c r="P152" s="686"/>
      <c r="Q152" s="508"/>
      <c r="R152" s="508"/>
      <c r="S152" s="508"/>
      <c r="T152" s="508"/>
      <c r="U152" s="508"/>
    </row>
    <row r="153" spans="1:21" x14ac:dyDescent="0.2">
      <c r="A153" s="506"/>
      <c r="B153" s="506"/>
      <c r="C153" s="506" t="s">
        <v>583</v>
      </c>
      <c r="D153" s="276" t="s">
        <v>725</v>
      </c>
      <c r="E153" s="276"/>
      <c r="F153" s="276"/>
      <c r="G153" s="276"/>
      <c r="H153" s="276"/>
      <c r="I153" s="276"/>
      <c r="J153" s="276"/>
      <c r="K153" s="276"/>
      <c r="L153" s="507" t="s">
        <v>579</v>
      </c>
      <c r="M153" s="686">
        <v>2685923</v>
      </c>
      <c r="N153" s="686"/>
      <c r="O153" s="686">
        <v>2457420</v>
      </c>
      <c r="P153" s="686"/>
      <c r="Q153" s="508"/>
      <c r="R153" s="508"/>
      <c r="S153" s="508"/>
      <c r="T153" s="508"/>
      <c r="U153" s="508"/>
    </row>
    <row r="154" spans="1:21" x14ac:dyDescent="0.2">
      <c r="A154" s="506"/>
      <c r="B154" s="506"/>
      <c r="C154" s="506" t="s">
        <v>586</v>
      </c>
      <c r="D154" s="276" t="s">
        <v>581</v>
      </c>
      <c r="E154" s="276"/>
      <c r="F154" s="276"/>
      <c r="G154" s="276"/>
      <c r="H154" s="276"/>
      <c r="I154" s="276"/>
      <c r="J154" s="276"/>
      <c r="K154" s="276"/>
      <c r="L154" s="507" t="s">
        <v>582</v>
      </c>
      <c r="M154" s="686"/>
      <c r="N154" s="686"/>
      <c r="O154" s="686"/>
      <c r="P154" s="686"/>
      <c r="Q154" s="508"/>
      <c r="R154" s="508"/>
      <c r="S154" s="508"/>
      <c r="T154" s="508"/>
      <c r="U154" s="508"/>
    </row>
    <row r="155" spans="1:21" x14ac:dyDescent="0.2">
      <c r="A155" s="506"/>
      <c r="B155" s="506"/>
      <c r="C155" s="506" t="s">
        <v>589</v>
      </c>
      <c r="D155" s="276" t="s">
        <v>584</v>
      </c>
      <c r="E155" s="276"/>
      <c r="F155" s="276"/>
      <c r="G155" s="276"/>
      <c r="H155" s="276"/>
      <c r="I155" s="276"/>
      <c r="J155" s="276"/>
      <c r="K155" s="276"/>
      <c r="L155" s="507" t="s">
        <v>585</v>
      </c>
      <c r="M155" s="686"/>
      <c r="N155" s="686"/>
      <c r="O155" s="686"/>
      <c r="P155" s="686"/>
      <c r="Q155" s="508"/>
      <c r="R155" s="508"/>
      <c r="S155" s="508"/>
      <c r="T155" s="508"/>
      <c r="U155" s="508"/>
    </row>
    <row r="156" spans="1:21" x14ac:dyDescent="0.2">
      <c r="A156" s="506"/>
      <c r="B156" s="506"/>
      <c r="C156" s="506" t="s">
        <v>592</v>
      </c>
      <c r="D156" s="276" t="s">
        <v>587</v>
      </c>
      <c r="E156" s="276"/>
      <c r="F156" s="276"/>
      <c r="G156" s="276"/>
      <c r="H156" s="276"/>
      <c r="I156" s="276"/>
      <c r="J156" s="276"/>
      <c r="K156" s="276"/>
      <c r="L156" s="507" t="s">
        <v>588</v>
      </c>
      <c r="M156" s="686">
        <v>1981497</v>
      </c>
      <c r="N156" s="686"/>
      <c r="O156" s="686">
        <v>1811960</v>
      </c>
      <c r="P156" s="686"/>
      <c r="Q156" s="508"/>
      <c r="R156" s="508"/>
      <c r="S156" s="508"/>
      <c r="T156" s="508"/>
      <c r="U156" s="508"/>
    </row>
    <row r="157" spans="1:21" x14ac:dyDescent="0.2">
      <c r="A157" s="506"/>
      <c r="B157" s="506"/>
      <c r="C157" s="506" t="s">
        <v>595</v>
      </c>
      <c r="D157" s="276" t="s">
        <v>590</v>
      </c>
      <c r="E157" s="276"/>
      <c r="F157" s="276"/>
      <c r="G157" s="276"/>
      <c r="H157" s="276"/>
      <c r="I157" s="276"/>
      <c r="J157" s="276"/>
      <c r="K157" s="276"/>
      <c r="L157" s="507" t="s">
        <v>591</v>
      </c>
      <c r="M157" s="686">
        <v>4580078</v>
      </c>
      <c r="N157" s="686"/>
      <c r="O157" s="686">
        <v>3906300</v>
      </c>
      <c r="P157" s="686"/>
      <c r="Q157" s="508"/>
      <c r="R157" s="508"/>
      <c r="S157" s="508"/>
      <c r="T157" s="508"/>
      <c r="U157" s="508"/>
    </row>
    <row r="158" spans="1:21" x14ac:dyDescent="0.2">
      <c r="A158" s="506"/>
      <c r="B158" s="506"/>
      <c r="C158" s="506" t="s">
        <v>598</v>
      </c>
      <c r="D158" s="276" t="s">
        <v>726</v>
      </c>
      <c r="E158" s="276"/>
      <c r="F158" s="276"/>
      <c r="G158" s="276"/>
      <c r="H158" s="276"/>
      <c r="I158" s="276"/>
      <c r="J158" s="276"/>
      <c r="K158" s="276"/>
      <c r="L158" s="507" t="s">
        <v>727</v>
      </c>
      <c r="M158" s="686"/>
      <c r="N158" s="686"/>
      <c r="O158" s="686"/>
      <c r="P158" s="686"/>
      <c r="Q158" s="508"/>
      <c r="R158" s="508"/>
      <c r="S158" s="508"/>
      <c r="T158" s="508"/>
      <c r="U158" s="508"/>
    </row>
    <row r="159" spans="1:21" x14ac:dyDescent="0.2">
      <c r="A159" s="506"/>
      <c r="B159" s="506"/>
      <c r="C159" s="506" t="s">
        <v>728</v>
      </c>
      <c r="D159" s="276" t="s">
        <v>729</v>
      </c>
      <c r="E159" s="276"/>
      <c r="F159" s="276"/>
      <c r="G159" s="276"/>
      <c r="H159" s="276"/>
      <c r="I159" s="276"/>
      <c r="J159" s="276"/>
      <c r="K159" s="276"/>
      <c r="L159" s="507" t="s">
        <v>730</v>
      </c>
      <c r="M159" s="686"/>
      <c r="N159" s="686"/>
      <c r="O159" s="686"/>
      <c r="P159" s="686"/>
      <c r="Q159" s="508"/>
      <c r="R159" s="508"/>
      <c r="S159" s="508"/>
      <c r="T159" s="508"/>
      <c r="U159" s="508"/>
    </row>
    <row r="160" spans="1:21" x14ac:dyDescent="0.2">
      <c r="A160" s="506"/>
      <c r="B160" s="506"/>
      <c r="C160" s="506" t="s">
        <v>731</v>
      </c>
      <c r="D160" s="276" t="s">
        <v>732</v>
      </c>
      <c r="E160" s="276"/>
      <c r="F160" s="276"/>
      <c r="G160" s="276"/>
      <c r="H160" s="276"/>
      <c r="I160" s="276"/>
      <c r="J160" s="276"/>
      <c r="K160" s="276"/>
      <c r="L160" s="507" t="s">
        <v>733</v>
      </c>
      <c r="M160" s="686">
        <v>13486913.68</v>
      </c>
      <c r="N160" s="686"/>
      <c r="O160" s="686">
        <v>23970140.890000001</v>
      </c>
      <c r="P160" s="686"/>
      <c r="Q160" s="508"/>
      <c r="R160" s="508"/>
      <c r="S160" s="508"/>
      <c r="T160" s="508"/>
      <c r="U160" s="508"/>
    </row>
    <row r="161" spans="1:21" x14ac:dyDescent="0.2">
      <c r="A161" s="506"/>
      <c r="B161" s="506"/>
      <c r="C161" s="506" t="s">
        <v>613</v>
      </c>
      <c r="D161" s="276" t="s">
        <v>734</v>
      </c>
      <c r="E161" s="276"/>
      <c r="F161" s="276"/>
      <c r="G161" s="276"/>
      <c r="H161" s="276"/>
      <c r="I161" s="276"/>
      <c r="J161" s="276"/>
      <c r="K161" s="276"/>
      <c r="L161" s="507" t="s">
        <v>735</v>
      </c>
      <c r="M161" s="686"/>
      <c r="N161" s="686"/>
      <c r="O161" s="686"/>
      <c r="P161" s="686"/>
      <c r="Q161" s="508"/>
      <c r="R161" s="508"/>
      <c r="S161" s="508"/>
      <c r="T161" s="508"/>
      <c r="U161" s="508"/>
    </row>
    <row r="162" spans="1:21" x14ac:dyDescent="0.2">
      <c r="A162" s="506"/>
      <c r="B162" s="506"/>
      <c r="C162" s="506" t="s">
        <v>616</v>
      </c>
      <c r="D162" s="276" t="s">
        <v>605</v>
      </c>
      <c r="E162" s="276"/>
      <c r="F162" s="276"/>
      <c r="G162" s="276"/>
      <c r="H162" s="276"/>
      <c r="I162" s="276"/>
      <c r="J162" s="276"/>
      <c r="K162" s="276"/>
      <c r="L162" s="507" t="s">
        <v>606</v>
      </c>
      <c r="M162" s="686"/>
      <c r="N162" s="686"/>
      <c r="O162" s="686"/>
      <c r="P162" s="686"/>
      <c r="Q162" s="508"/>
      <c r="R162" s="508"/>
      <c r="S162" s="508"/>
      <c r="T162" s="508"/>
      <c r="U162" s="508"/>
    </row>
    <row r="163" spans="1:21" x14ac:dyDescent="0.2">
      <c r="A163" s="506"/>
      <c r="B163" s="506"/>
      <c r="C163" s="506" t="s">
        <v>619</v>
      </c>
      <c r="D163" s="276" t="s">
        <v>736</v>
      </c>
      <c r="E163" s="276"/>
      <c r="F163" s="276"/>
      <c r="G163" s="276"/>
      <c r="H163" s="276"/>
      <c r="I163" s="276"/>
      <c r="J163" s="276"/>
      <c r="K163" s="276"/>
      <c r="L163" s="507" t="s">
        <v>737</v>
      </c>
      <c r="M163" s="686"/>
      <c r="N163" s="686"/>
      <c r="O163" s="686"/>
      <c r="P163" s="686"/>
      <c r="Q163" s="508"/>
      <c r="R163" s="508"/>
      <c r="S163" s="508"/>
      <c r="T163" s="508"/>
      <c r="U163" s="508"/>
    </row>
    <row r="164" spans="1:21" x14ac:dyDescent="0.2">
      <c r="A164" s="506"/>
      <c r="B164" s="506"/>
      <c r="C164" s="506" t="s">
        <v>622</v>
      </c>
      <c r="D164" s="276" t="s">
        <v>738</v>
      </c>
      <c r="E164" s="276"/>
      <c r="F164" s="276"/>
      <c r="G164" s="276"/>
      <c r="H164" s="276"/>
      <c r="I164" s="276"/>
      <c r="J164" s="276"/>
      <c r="K164" s="276"/>
      <c r="L164" s="507" t="s">
        <v>739</v>
      </c>
      <c r="M164" s="686"/>
      <c r="N164" s="686"/>
      <c r="O164" s="686"/>
      <c r="P164" s="686"/>
      <c r="Q164" s="508"/>
      <c r="R164" s="508"/>
      <c r="S164" s="508"/>
      <c r="T164" s="508"/>
      <c r="U164" s="508"/>
    </row>
    <row r="165" spans="1:21" x14ac:dyDescent="0.2">
      <c r="A165" s="506"/>
      <c r="B165" s="506"/>
      <c r="C165" s="506" t="s">
        <v>625</v>
      </c>
      <c r="D165" s="276" t="s">
        <v>740</v>
      </c>
      <c r="E165" s="276"/>
      <c r="F165" s="276"/>
      <c r="G165" s="276"/>
      <c r="H165" s="276"/>
      <c r="I165" s="276"/>
      <c r="J165" s="276"/>
      <c r="K165" s="276"/>
      <c r="L165" s="507" t="s">
        <v>741</v>
      </c>
      <c r="M165" s="686"/>
      <c r="N165" s="686"/>
      <c r="O165" s="686"/>
      <c r="P165" s="686"/>
      <c r="Q165" s="508"/>
      <c r="R165" s="508"/>
      <c r="S165" s="508"/>
      <c r="T165" s="508"/>
      <c r="U165" s="508"/>
    </row>
    <row r="166" spans="1:21" x14ac:dyDescent="0.2">
      <c r="A166" s="506"/>
      <c r="B166" s="506"/>
      <c r="C166" s="506" t="s">
        <v>628</v>
      </c>
      <c r="D166" s="276" t="s">
        <v>742</v>
      </c>
      <c r="E166" s="276"/>
      <c r="F166" s="276"/>
      <c r="G166" s="276"/>
      <c r="H166" s="276"/>
      <c r="I166" s="276"/>
      <c r="J166" s="276"/>
      <c r="K166" s="276"/>
      <c r="L166" s="507" t="s">
        <v>743</v>
      </c>
      <c r="M166" s="686">
        <v>3875762.47</v>
      </c>
      <c r="N166" s="686"/>
      <c r="O166" s="686">
        <v>5802448.5</v>
      </c>
      <c r="P166" s="686"/>
      <c r="Q166" s="508"/>
      <c r="R166" s="508"/>
      <c r="S166" s="508"/>
      <c r="T166" s="508"/>
      <c r="U166" s="508"/>
    </row>
    <row r="167" spans="1:21" x14ac:dyDescent="0.2">
      <c r="A167" s="506"/>
      <c r="B167" s="506"/>
      <c r="C167" s="506" t="s">
        <v>631</v>
      </c>
      <c r="D167" s="276" t="s">
        <v>620</v>
      </c>
      <c r="E167" s="276"/>
      <c r="F167" s="276"/>
      <c r="G167" s="276"/>
      <c r="H167" s="276"/>
      <c r="I167" s="276"/>
      <c r="J167" s="276"/>
      <c r="K167" s="276"/>
      <c r="L167" s="507" t="s">
        <v>621</v>
      </c>
      <c r="M167" s="686"/>
      <c r="N167" s="686"/>
      <c r="O167" s="686"/>
      <c r="P167" s="686"/>
      <c r="Q167" s="508"/>
      <c r="R167" s="508"/>
      <c r="S167" s="508"/>
      <c r="T167" s="508"/>
      <c r="U167" s="508"/>
    </row>
    <row r="168" spans="1:21" x14ac:dyDescent="0.2">
      <c r="A168" s="506"/>
      <c r="B168" s="506"/>
      <c r="C168" s="506" t="s">
        <v>744</v>
      </c>
      <c r="D168" s="276" t="s">
        <v>745</v>
      </c>
      <c r="E168" s="276"/>
      <c r="F168" s="276"/>
      <c r="G168" s="276"/>
      <c r="H168" s="276"/>
      <c r="I168" s="276"/>
      <c r="J168" s="276"/>
      <c r="K168" s="276"/>
      <c r="L168" s="507" t="s">
        <v>746</v>
      </c>
      <c r="M168" s="686">
        <v>3180310.07</v>
      </c>
      <c r="N168" s="686"/>
      <c r="O168" s="686">
        <v>2513778.41</v>
      </c>
      <c r="P168" s="686"/>
      <c r="Q168" s="508"/>
      <c r="R168" s="508"/>
      <c r="S168" s="508"/>
      <c r="T168" s="508"/>
      <c r="U168" s="508"/>
    </row>
    <row r="169" spans="1:21" x14ac:dyDescent="0.2">
      <c r="A169" s="506"/>
      <c r="B169" s="506"/>
      <c r="C169" s="506" t="s">
        <v>747</v>
      </c>
      <c r="D169" s="276" t="s">
        <v>748</v>
      </c>
      <c r="E169" s="276"/>
      <c r="F169" s="276"/>
      <c r="G169" s="276"/>
      <c r="H169" s="276"/>
      <c r="I169" s="276"/>
      <c r="J169" s="276"/>
      <c r="K169" s="276"/>
      <c r="L169" s="507" t="s">
        <v>749</v>
      </c>
      <c r="M169" s="686">
        <v>600000</v>
      </c>
      <c r="N169" s="686"/>
      <c r="O169" s="686">
        <v>600000</v>
      </c>
      <c r="P169" s="686"/>
      <c r="Q169" s="508"/>
      <c r="R169" s="508"/>
      <c r="S169" s="508"/>
      <c r="T169" s="508"/>
      <c r="U169" s="508"/>
    </row>
    <row r="170" spans="1:21" x14ac:dyDescent="0.2">
      <c r="A170" s="506"/>
      <c r="B170" s="506"/>
      <c r="C170" s="506" t="s">
        <v>750</v>
      </c>
      <c r="D170" s="276" t="s">
        <v>751</v>
      </c>
      <c r="E170" s="276"/>
      <c r="F170" s="276"/>
      <c r="G170" s="276"/>
      <c r="H170" s="276"/>
      <c r="I170" s="276"/>
      <c r="J170" s="276"/>
      <c r="K170" s="276"/>
      <c r="L170" s="507" t="s">
        <v>752</v>
      </c>
      <c r="M170" s="686">
        <v>64987580.979999997</v>
      </c>
      <c r="N170" s="686"/>
      <c r="O170" s="686">
        <v>30102661.390000001</v>
      </c>
      <c r="P170" s="686"/>
      <c r="Q170" s="508"/>
      <c r="R170" s="508"/>
      <c r="S170" s="508"/>
      <c r="T170" s="508"/>
      <c r="U170" s="508"/>
    </row>
    <row r="171" spans="1:21" x14ac:dyDescent="0.2">
      <c r="A171" s="506"/>
      <c r="B171" s="506"/>
      <c r="C171" s="506" t="s">
        <v>753</v>
      </c>
      <c r="D171" s="276" t="s">
        <v>754</v>
      </c>
      <c r="E171" s="276"/>
      <c r="F171" s="276"/>
      <c r="G171" s="276"/>
      <c r="H171" s="276"/>
      <c r="I171" s="276"/>
      <c r="J171" s="276"/>
      <c r="K171" s="276"/>
      <c r="L171" s="507" t="s">
        <v>755</v>
      </c>
      <c r="M171" s="686">
        <v>98672973.780000001</v>
      </c>
      <c r="N171" s="686"/>
      <c r="O171" s="686">
        <v>113053950.34999999</v>
      </c>
      <c r="P171" s="686"/>
      <c r="Q171" s="508"/>
      <c r="R171" s="508"/>
      <c r="S171" s="508"/>
      <c r="T171" s="508"/>
      <c r="U171" s="508"/>
    </row>
    <row r="172" spans="1:21" x14ac:dyDescent="0.2">
      <c r="A172" s="513"/>
      <c r="B172" s="513"/>
      <c r="C172" s="513"/>
      <c r="D172" s="513"/>
      <c r="E172" s="513"/>
      <c r="F172" s="513"/>
      <c r="G172" s="513"/>
      <c r="H172" s="513"/>
      <c r="I172" s="513"/>
      <c r="J172" s="513"/>
      <c r="K172" s="513"/>
      <c r="L172" s="513"/>
      <c r="M172" s="513"/>
      <c r="N172" s="513" t="s">
        <v>2246</v>
      </c>
      <c r="O172" s="513"/>
      <c r="P172" s="513"/>
      <c r="Q172" s="513"/>
      <c r="R172" s="513"/>
      <c r="S172" s="513"/>
      <c r="T172" s="513"/>
      <c r="U172" s="513"/>
    </row>
    <row r="173" spans="1:21" x14ac:dyDescent="0.2">
      <c r="A173" s="522" t="s">
        <v>2247</v>
      </c>
      <c r="B173" s="522"/>
      <c r="C173" s="522"/>
      <c r="D173" s="522"/>
      <c r="E173" s="522"/>
      <c r="F173" s="522"/>
      <c r="G173" s="522"/>
      <c r="H173" s="523"/>
      <c r="I173" s="523"/>
      <c r="J173" s="523"/>
      <c r="K173" s="523"/>
      <c r="L173" s="523"/>
      <c r="M173" s="523"/>
      <c r="N173" s="523" t="s">
        <v>1382</v>
      </c>
      <c r="O173" s="523"/>
      <c r="P173" s="523"/>
      <c r="Q173" s="523"/>
      <c r="R173" s="524"/>
      <c r="S173" s="524"/>
      <c r="T173" s="524"/>
      <c r="U173" s="524" t="s">
        <v>428</v>
      </c>
    </row>
  </sheetData>
  <mergeCells count="490">
    <mergeCell ref="M12:N12"/>
    <mergeCell ref="O12:P12"/>
    <mergeCell ref="Q12:S12"/>
    <mergeCell ref="T12:U12"/>
    <mergeCell ref="M14:N14"/>
    <mergeCell ref="O14:P14"/>
    <mergeCell ref="Q14:S14"/>
    <mergeCell ref="T14:U14"/>
    <mergeCell ref="M15:N15"/>
    <mergeCell ref="O15:P15"/>
    <mergeCell ref="Q15:S15"/>
    <mergeCell ref="T15:U15"/>
    <mergeCell ref="M16:N16"/>
    <mergeCell ref="O16:P16"/>
    <mergeCell ref="Q16:S16"/>
    <mergeCell ref="T16:U16"/>
    <mergeCell ref="M17:N17"/>
    <mergeCell ref="O17:P17"/>
    <mergeCell ref="Q17:S17"/>
    <mergeCell ref="T17:U17"/>
    <mergeCell ref="M18:N18"/>
    <mergeCell ref="O18:P18"/>
    <mergeCell ref="Q18:S18"/>
    <mergeCell ref="T18:U18"/>
    <mergeCell ref="M19:N19"/>
    <mergeCell ref="O19:P19"/>
    <mergeCell ref="Q19:S19"/>
    <mergeCell ref="T19:U19"/>
    <mergeCell ref="M20:N20"/>
    <mergeCell ref="O20:P20"/>
    <mergeCell ref="Q20:S20"/>
    <mergeCell ref="T20:U20"/>
    <mergeCell ref="M21:N21"/>
    <mergeCell ref="O21:P21"/>
    <mergeCell ref="Q21:S21"/>
    <mergeCell ref="T21:U21"/>
    <mergeCell ref="M22:N22"/>
    <mergeCell ref="O22:P22"/>
    <mergeCell ref="Q22:S22"/>
    <mergeCell ref="T22:U22"/>
    <mergeCell ref="M23:N23"/>
    <mergeCell ref="O23:P23"/>
    <mergeCell ref="Q23:S23"/>
    <mergeCell ref="T23:U23"/>
    <mergeCell ref="M24:N24"/>
    <mergeCell ref="O24:P24"/>
    <mergeCell ref="Q24:S24"/>
    <mergeCell ref="T24:U24"/>
    <mergeCell ref="M25:N25"/>
    <mergeCell ref="O25:P25"/>
    <mergeCell ref="Q25:S25"/>
    <mergeCell ref="T25:U25"/>
    <mergeCell ref="M26:N26"/>
    <mergeCell ref="O26:P26"/>
    <mergeCell ref="Q26:S26"/>
    <mergeCell ref="T26:U26"/>
    <mergeCell ref="M27:N27"/>
    <mergeCell ref="O27:P27"/>
    <mergeCell ref="Q27:S27"/>
    <mergeCell ref="T27:U27"/>
    <mergeCell ref="M28:N28"/>
    <mergeCell ref="O28:P28"/>
    <mergeCell ref="Q28:S28"/>
    <mergeCell ref="T28:U28"/>
    <mergeCell ref="M29:N29"/>
    <mergeCell ref="O29:P29"/>
    <mergeCell ref="Q29:S29"/>
    <mergeCell ref="T29:U29"/>
    <mergeCell ref="M30:N30"/>
    <mergeCell ref="O30:P30"/>
    <mergeCell ref="Q30:S30"/>
    <mergeCell ref="T30:U30"/>
    <mergeCell ref="M31:N31"/>
    <mergeCell ref="O31:P31"/>
    <mergeCell ref="Q31:S31"/>
    <mergeCell ref="T31:U31"/>
    <mergeCell ref="M32:N32"/>
    <mergeCell ref="O32:P32"/>
    <mergeCell ref="Q32:S32"/>
    <mergeCell ref="T32:U32"/>
    <mergeCell ref="M33:N33"/>
    <mergeCell ref="O33:P33"/>
    <mergeCell ref="Q33:S33"/>
    <mergeCell ref="T33:U33"/>
    <mergeCell ref="M34:N34"/>
    <mergeCell ref="O34:P34"/>
    <mergeCell ref="Q34:S34"/>
    <mergeCell ref="T34:U34"/>
    <mergeCell ref="M35:N35"/>
    <mergeCell ref="O35:P35"/>
    <mergeCell ref="Q35:S35"/>
    <mergeCell ref="T35:U35"/>
    <mergeCell ref="M36:N36"/>
    <mergeCell ref="O36:P36"/>
    <mergeCell ref="Q36:S36"/>
    <mergeCell ref="T36:U36"/>
    <mergeCell ref="M37:N37"/>
    <mergeCell ref="O37:P37"/>
    <mergeCell ref="Q37:S37"/>
    <mergeCell ref="T37:U37"/>
    <mergeCell ref="M38:N38"/>
    <mergeCell ref="O38:P38"/>
    <mergeCell ref="Q38:S38"/>
    <mergeCell ref="T38:U38"/>
    <mergeCell ref="M39:N39"/>
    <mergeCell ref="O39:P39"/>
    <mergeCell ref="Q39:S39"/>
    <mergeCell ref="T39:U39"/>
    <mergeCell ref="M40:N40"/>
    <mergeCell ref="O40:P40"/>
    <mergeCell ref="Q40:S40"/>
    <mergeCell ref="T40:U40"/>
    <mergeCell ref="M41:N41"/>
    <mergeCell ref="O41:P41"/>
    <mergeCell ref="Q41:S41"/>
    <mergeCell ref="T41:U41"/>
    <mergeCell ref="M42:N42"/>
    <mergeCell ref="O42:P42"/>
    <mergeCell ref="Q42:S42"/>
    <mergeCell ref="T42:U42"/>
    <mergeCell ref="M43:N43"/>
    <mergeCell ref="O43:P43"/>
    <mergeCell ref="Q43:S43"/>
    <mergeCell ref="T43:U43"/>
    <mergeCell ref="M44:N44"/>
    <mergeCell ref="O44:P44"/>
    <mergeCell ref="Q44:S44"/>
    <mergeCell ref="T44:U44"/>
    <mergeCell ref="M45:N45"/>
    <mergeCell ref="O45:P45"/>
    <mergeCell ref="Q45:S45"/>
    <mergeCell ref="T45:U45"/>
    <mergeCell ref="M46:N46"/>
    <mergeCell ref="O46:P46"/>
    <mergeCell ref="Q46:S46"/>
    <mergeCell ref="T46:U46"/>
    <mergeCell ref="M47:N47"/>
    <mergeCell ref="O47:P47"/>
    <mergeCell ref="Q47:S47"/>
    <mergeCell ref="T47:U47"/>
    <mergeCell ref="M48:N48"/>
    <mergeCell ref="O48:P48"/>
    <mergeCell ref="Q48:S48"/>
    <mergeCell ref="T48:U48"/>
    <mergeCell ref="M49:N49"/>
    <mergeCell ref="O49:P49"/>
    <mergeCell ref="Q49:S49"/>
    <mergeCell ref="T49:U49"/>
    <mergeCell ref="M50:N50"/>
    <mergeCell ref="O50:P50"/>
    <mergeCell ref="Q50:S50"/>
    <mergeCell ref="T50:U50"/>
    <mergeCell ref="M51:N51"/>
    <mergeCell ref="O51:P51"/>
    <mergeCell ref="Q51:S51"/>
    <mergeCell ref="T51:U51"/>
    <mergeCell ref="M53:N53"/>
    <mergeCell ref="O53:P53"/>
    <mergeCell ref="Q53:S53"/>
    <mergeCell ref="T53:U53"/>
    <mergeCell ref="M54:N54"/>
    <mergeCell ref="O54:P54"/>
    <mergeCell ref="Q54:S54"/>
    <mergeCell ref="T54:U54"/>
    <mergeCell ref="M55:N55"/>
    <mergeCell ref="O55:P55"/>
    <mergeCell ref="Q55:S55"/>
    <mergeCell ref="T55:U55"/>
    <mergeCell ref="M56:N56"/>
    <mergeCell ref="O56:P56"/>
    <mergeCell ref="Q56:S56"/>
    <mergeCell ref="T56:U56"/>
    <mergeCell ref="M57:N57"/>
    <mergeCell ref="O57:P57"/>
    <mergeCell ref="Q57:S57"/>
    <mergeCell ref="T57:U57"/>
    <mergeCell ref="M58:N58"/>
    <mergeCell ref="O58:P58"/>
    <mergeCell ref="Q58:S58"/>
    <mergeCell ref="T58:U58"/>
    <mergeCell ref="M59:N59"/>
    <mergeCell ref="O59:P59"/>
    <mergeCell ref="Q59:S59"/>
    <mergeCell ref="T59:U59"/>
    <mergeCell ref="M60:N60"/>
    <mergeCell ref="O60:P60"/>
    <mergeCell ref="Q60:S60"/>
    <mergeCell ref="T60:U60"/>
    <mergeCell ref="M61:N61"/>
    <mergeCell ref="O61:P61"/>
    <mergeCell ref="Q61:S61"/>
    <mergeCell ref="T61:U61"/>
    <mergeCell ref="M62:N62"/>
    <mergeCell ref="O62:P62"/>
    <mergeCell ref="Q62:S62"/>
    <mergeCell ref="T62:U62"/>
    <mergeCell ref="M63:N63"/>
    <mergeCell ref="O63:P63"/>
    <mergeCell ref="Q63:S63"/>
    <mergeCell ref="T63:U63"/>
    <mergeCell ref="M64:N64"/>
    <mergeCell ref="O64:P64"/>
    <mergeCell ref="Q64:S64"/>
    <mergeCell ref="T64:U64"/>
    <mergeCell ref="M65:N65"/>
    <mergeCell ref="O65:P65"/>
    <mergeCell ref="Q65:S65"/>
    <mergeCell ref="T65:U65"/>
    <mergeCell ref="M66:N66"/>
    <mergeCell ref="O66:P66"/>
    <mergeCell ref="Q66:S66"/>
    <mergeCell ref="T66:U66"/>
    <mergeCell ref="M67:N67"/>
    <mergeCell ref="O67:P67"/>
    <mergeCell ref="Q67:S67"/>
    <mergeCell ref="T67:U67"/>
    <mergeCell ref="M68:N68"/>
    <mergeCell ref="O68:P68"/>
    <mergeCell ref="Q68:S68"/>
    <mergeCell ref="T68:U68"/>
    <mergeCell ref="M69:N69"/>
    <mergeCell ref="O69:P69"/>
    <mergeCell ref="Q69:S69"/>
    <mergeCell ref="T69:U69"/>
    <mergeCell ref="M70:N70"/>
    <mergeCell ref="O70:P70"/>
    <mergeCell ref="Q70:S70"/>
    <mergeCell ref="T70:U70"/>
    <mergeCell ref="M71:N71"/>
    <mergeCell ref="O71:P71"/>
    <mergeCell ref="Q71:S71"/>
    <mergeCell ref="T71:U71"/>
    <mergeCell ref="M72:N72"/>
    <mergeCell ref="O72:P72"/>
    <mergeCell ref="Q72:S72"/>
    <mergeCell ref="T72:U72"/>
    <mergeCell ref="M73:N73"/>
    <mergeCell ref="O73:P73"/>
    <mergeCell ref="Q73:S73"/>
    <mergeCell ref="T73:U73"/>
    <mergeCell ref="M74:N74"/>
    <mergeCell ref="O74:P74"/>
    <mergeCell ref="Q74:S74"/>
    <mergeCell ref="T74:U74"/>
    <mergeCell ref="M75:N75"/>
    <mergeCell ref="O75:P75"/>
    <mergeCell ref="Q75:S75"/>
    <mergeCell ref="T75:U75"/>
    <mergeCell ref="M76:N76"/>
    <mergeCell ref="O76:P76"/>
    <mergeCell ref="Q76:S76"/>
    <mergeCell ref="T76:U76"/>
    <mergeCell ref="M77:N77"/>
    <mergeCell ref="O77:P77"/>
    <mergeCell ref="Q77:S77"/>
    <mergeCell ref="T77:U77"/>
    <mergeCell ref="M78:N78"/>
    <mergeCell ref="O78:P78"/>
    <mergeCell ref="Q78:S78"/>
    <mergeCell ref="T78:U78"/>
    <mergeCell ref="M79:N79"/>
    <mergeCell ref="O79:P79"/>
    <mergeCell ref="Q79:S79"/>
    <mergeCell ref="T79:U79"/>
    <mergeCell ref="M80:N80"/>
    <mergeCell ref="O80:P80"/>
    <mergeCell ref="Q80:S80"/>
    <mergeCell ref="T80:U80"/>
    <mergeCell ref="M81:N81"/>
    <mergeCell ref="O81:P81"/>
    <mergeCell ref="Q81:S81"/>
    <mergeCell ref="T81:U81"/>
    <mergeCell ref="M82:N82"/>
    <mergeCell ref="O82:P82"/>
    <mergeCell ref="Q82:S82"/>
    <mergeCell ref="T82:U82"/>
    <mergeCell ref="M83:N83"/>
    <mergeCell ref="O83:P83"/>
    <mergeCell ref="Q83:S83"/>
    <mergeCell ref="T83:U83"/>
    <mergeCell ref="M84:N84"/>
    <mergeCell ref="O84:P84"/>
    <mergeCell ref="Q84:S84"/>
    <mergeCell ref="T84:U84"/>
    <mergeCell ref="M85:N85"/>
    <mergeCell ref="O85:P85"/>
    <mergeCell ref="Q85:S85"/>
    <mergeCell ref="T85:U85"/>
    <mergeCell ref="M86:N86"/>
    <mergeCell ref="O86:P86"/>
    <mergeCell ref="Q86:S86"/>
    <mergeCell ref="T86:U86"/>
    <mergeCell ref="M87:N87"/>
    <mergeCell ref="O87:P87"/>
    <mergeCell ref="Q87:S87"/>
    <mergeCell ref="T87:U87"/>
    <mergeCell ref="M88:N88"/>
    <mergeCell ref="O88:P88"/>
    <mergeCell ref="Q88:S88"/>
    <mergeCell ref="T88:U88"/>
    <mergeCell ref="M89:N89"/>
    <mergeCell ref="O89:P89"/>
    <mergeCell ref="Q89:S89"/>
    <mergeCell ref="T89:U89"/>
    <mergeCell ref="M90:N90"/>
    <mergeCell ref="O90:P90"/>
    <mergeCell ref="Q90:S90"/>
    <mergeCell ref="T90:U90"/>
    <mergeCell ref="M91:N91"/>
    <mergeCell ref="O91:P91"/>
    <mergeCell ref="Q91:S91"/>
    <mergeCell ref="T91:U91"/>
    <mergeCell ref="M92:N92"/>
    <mergeCell ref="O92:P92"/>
    <mergeCell ref="Q92:S92"/>
    <mergeCell ref="T92:U92"/>
    <mergeCell ref="M93:N93"/>
    <mergeCell ref="O93:P93"/>
    <mergeCell ref="Q93:S93"/>
    <mergeCell ref="T93:U93"/>
    <mergeCell ref="M94:N94"/>
    <mergeCell ref="O94:P94"/>
    <mergeCell ref="Q94:S94"/>
    <mergeCell ref="T94:U94"/>
    <mergeCell ref="M95:N95"/>
    <mergeCell ref="O95:P95"/>
    <mergeCell ref="Q95:S95"/>
    <mergeCell ref="T95:U95"/>
    <mergeCell ref="M96:N96"/>
    <mergeCell ref="O96:P96"/>
    <mergeCell ref="Q96:S96"/>
    <mergeCell ref="T96:U96"/>
    <mergeCell ref="M97:N97"/>
    <mergeCell ref="O97:P97"/>
    <mergeCell ref="Q97:S97"/>
    <mergeCell ref="T97:U97"/>
    <mergeCell ref="M98:N98"/>
    <mergeCell ref="O98:P98"/>
    <mergeCell ref="Q98:S98"/>
    <mergeCell ref="T98:U98"/>
    <mergeCell ref="M99:N99"/>
    <mergeCell ref="O99:P99"/>
    <mergeCell ref="Q99:S99"/>
    <mergeCell ref="T99:U99"/>
    <mergeCell ref="M100:N100"/>
    <mergeCell ref="O100:P100"/>
    <mergeCell ref="Q100:S100"/>
    <mergeCell ref="T100:U100"/>
    <mergeCell ref="M101:N101"/>
    <mergeCell ref="O101:P101"/>
    <mergeCell ref="Q101:S101"/>
    <mergeCell ref="T101:U101"/>
    <mergeCell ref="M102:N102"/>
    <mergeCell ref="O102:P102"/>
    <mergeCell ref="Q102:S102"/>
    <mergeCell ref="T102:U102"/>
    <mergeCell ref="M103:N103"/>
    <mergeCell ref="O103:P103"/>
    <mergeCell ref="Q103:S103"/>
    <mergeCell ref="T103:U103"/>
    <mergeCell ref="M104:N104"/>
    <mergeCell ref="O104:P104"/>
    <mergeCell ref="Q104:S104"/>
    <mergeCell ref="T104:U104"/>
    <mergeCell ref="M105:N105"/>
    <mergeCell ref="O105:P105"/>
    <mergeCell ref="Q105:S105"/>
    <mergeCell ref="T105:U105"/>
    <mergeCell ref="M106:N106"/>
    <mergeCell ref="O106:P106"/>
    <mergeCell ref="Q106:S106"/>
    <mergeCell ref="T106:U106"/>
    <mergeCell ref="M111:N111"/>
    <mergeCell ref="O111:P111"/>
    <mergeCell ref="M113:N113"/>
    <mergeCell ref="O113:P113"/>
    <mergeCell ref="M114:N114"/>
    <mergeCell ref="O114:P114"/>
    <mergeCell ref="M115:N115"/>
    <mergeCell ref="O115:P115"/>
    <mergeCell ref="M116:N116"/>
    <mergeCell ref="O116:P116"/>
    <mergeCell ref="M117:N117"/>
    <mergeCell ref="O117:P117"/>
    <mergeCell ref="M118:N118"/>
    <mergeCell ref="O118:P118"/>
    <mergeCell ref="M119:N119"/>
    <mergeCell ref="O119:P119"/>
    <mergeCell ref="M120:N120"/>
    <mergeCell ref="O120:P120"/>
    <mergeCell ref="M121:N121"/>
    <mergeCell ref="O121:P121"/>
    <mergeCell ref="M122:N122"/>
    <mergeCell ref="O122:P122"/>
    <mergeCell ref="M123:N123"/>
    <mergeCell ref="O123:P123"/>
    <mergeCell ref="M124:N124"/>
    <mergeCell ref="O124:P124"/>
    <mergeCell ref="M125:N125"/>
    <mergeCell ref="O125:P125"/>
    <mergeCell ref="M126:N126"/>
    <mergeCell ref="O126:P126"/>
    <mergeCell ref="M128:N128"/>
    <mergeCell ref="O128:P128"/>
    <mergeCell ref="M129:N129"/>
    <mergeCell ref="O129:P129"/>
    <mergeCell ref="M130:N130"/>
    <mergeCell ref="O130:P130"/>
    <mergeCell ref="M131:N131"/>
    <mergeCell ref="O131:P131"/>
    <mergeCell ref="M132:N132"/>
    <mergeCell ref="O132:P132"/>
    <mergeCell ref="M133:N133"/>
    <mergeCell ref="O133:P133"/>
    <mergeCell ref="M134:N134"/>
    <mergeCell ref="O134:P134"/>
    <mergeCell ref="M135:N135"/>
    <mergeCell ref="O135:P135"/>
    <mergeCell ref="M136:N136"/>
    <mergeCell ref="O136:P136"/>
    <mergeCell ref="M137:N137"/>
    <mergeCell ref="O137:P137"/>
    <mergeCell ref="M138:N138"/>
    <mergeCell ref="O138:P138"/>
    <mergeCell ref="M139:N139"/>
    <mergeCell ref="O139:P139"/>
    <mergeCell ref="M140:N140"/>
    <mergeCell ref="O140:P140"/>
    <mergeCell ref="M141:N141"/>
    <mergeCell ref="O141:P141"/>
    <mergeCell ref="M142:N142"/>
    <mergeCell ref="O142:P142"/>
    <mergeCell ref="M143:N143"/>
    <mergeCell ref="O143:P143"/>
    <mergeCell ref="M144:N144"/>
    <mergeCell ref="O144:P144"/>
    <mergeCell ref="M145:N145"/>
    <mergeCell ref="O145:P145"/>
    <mergeCell ref="M146:N146"/>
    <mergeCell ref="O146:P146"/>
    <mergeCell ref="M147:N147"/>
    <mergeCell ref="O147:P147"/>
    <mergeCell ref="M148:N148"/>
    <mergeCell ref="O148:P148"/>
    <mergeCell ref="M149:N149"/>
    <mergeCell ref="O149:P149"/>
    <mergeCell ref="M150:N150"/>
    <mergeCell ref="O150:P150"/>
    <mergeCell ref="M151:N151"/>
    <mergeCell ref="O151:P151"/>
    <mergeCell ref="M152:N152"/>
    <mergeCell ref="O152:P152"/>
    <mergeCell ref="M153:N153"/>
    <mergeCell ref="O153:P153"/>
    <mergeCell ref="M154:N154"/>
    <mergeCell ref="O154:P154"/>
    <mergeCell ref="M155:N155"/>
    <mergeCell ref="O155:P155"/>
    <mergeCell ref="M156:N156"/>
    <mergeCell ref="O156:P156"/>
    <mergeCell ref="M157:N157"/>
    <mergeCell ref="O157:P157"/>
    <mergeCell ref="M158:N158"/>
    <mergeCell ref="O158:P158"/>
    <mergeCell ref="M159:N159"/>
    <mergeCell ref="O159:P159"/>
    <mergeCell ref="M160:N160"/>
    <mergeCell ref="O160:P160"/>
    <mergeCell ref="M161:N161"/>
    <mergeCell ref="O161:P161"/>
    <mergeCell ref="M162:N162"/>
    <mergeCell ref="O162:P162"/>
    <mergeCell ref="M171:N171"/>
    <mergeCell ref="O171:P171"/>
    <mergeCell ref="M168:N168"/>
    <mergeCell ref="O168:P168"/>
    <mergeCell ref="M169:N169"/>
    <mergeCell ref="O169:P169"/>
    <mergeCell ref="M170:N170"/>
    <mergeCell ref="O170:P170"/>
    <mergeCell ref="M163:N163"/>
    <mergeCell ref="O163:P163"/>
    <mergeCell ref="M164:N164"/>
    <mergeCell ref="O164:P164"/>
    <mergeCell ref="M165:N165"/>
    <mergeCell ref="O165:P165"/>
    <mergeCell ref="M166:N166"/>
    <mergeCell ref="O166:P166"/>
    <mergeCell ref="M167:N167"/>
    <mergeCell ref="O167:P16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5" orientation="portrait" r:id="rId1"/>
  <headerFooter>
    <oddHeader>&amp;CP ř í l o h a  č. 1e) 
k usnesení Rady MČ Praha 4 č. 12R-316/2023 ze dne 31.5.2023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view="pageLayout" zoomScaleNormal="100" workbookViewId="0">
      <selection activeCell="R77" sqref="R77"/>
    </sheetView>
  </sheetViews>
  <sheetFormatPr defaultRowHeight="12.75" x14ac:dyDescent="0.2"/>
  <cols>
    <col min="1" max="2" width="2.5703125" customWidth="1"/>
    <col min="3" max="4" width="1.85546875" customWidth="1"/>
    <col min="5" max="7" width="2.5703125" customWidth="1"/>
    <col min="8" max="8" width="4" customWidth="1"/>
    <col min="9" max="9" width="38.5703125" customWidth="1"/>
    <col min="10" max="10" width="15.28515625" customWidth="1"/>
    <col min="11" max="11" width="5.42578125" customWidth="1"/>
    <col min="12" max="12" width="14.7109375" customWidth="1"/>
    <col min="13" max="13" width="17.28515625" customWidth="1"/>
    <col min="14" max="14" width="1.85546875" customWidth="1"/>
    <col min="15" max="16" width="2.5703125" customWidth="1"/>
    <col min="17" max="17" width="13.85546875" customWidth="1"/>
    <col min="18" max="18" width="13.5703125" customWidth="1"/>
  </cols>
  <sheetData>
    <row r="1" spans="1:18" ht="21" x14ac:dyDescent="0.2">
      <c r="A1" s="47"/>
      <c r="B1" s="47"/>
      <c r="C1" s="47"/>
      <c r="D1" s="47"/>
      <c r="E1" s="47"/>
      <c r="F1" s="47"/>
      <c r="G1" s="47"/>
      <c r="H1" s="47"/>
      <c r="I1" s="48" t="s">
        <v>1383</v>
      </c>
      <c r="J1" s="48"/>
      <c r="K1" s="48"/>
      <c r="L1" s="48"/>
      <c r="M1" s="48"/>
      <c r="N1" s="48"/>
      <c r="O1" s="48"/>
      <c r="P1" s="48"/>
      <c r="Q1" s="48"/>
      <c r="R1" s="48"/>
    </row>
    <row r="2" spans="1:18" x14ac:dyDescent="0.2">
      <c r="A2" s="47"/>
      <c r="B2" s="47"/>
      <c r="C2" s="49"/>
      <c r="D2" s="49"/>
      <c r="E2" s="49"/>
      <c r="F2" s="49"/>
      <c r="G2" s="49"/>
      <c r="H2" s="49"/>
      <c r="I2" s="50" t="s">
        <v>2249</v>
      </c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2">
      <c r="A3" s="47"/>
      <c r="B3" s="47"/>
      <c r="C3" s="47"/>
      <c r="D3" s="47"/>
      <c r="E3" s="47"/>
      <c r="F3" s="47"/>
      <c r="G3" s="47"/>
      <c r="H3" s="47"/>
      <c r="I3" s="47" t="s">
        <v>1078</v>
      </c>
      <c r="J3" s="47"/>
      <c r="K3" s="47"/>
      <c r="L3" s="47"/>
      <c r="M3" s="47"/>
      <c r="N3" s="47"/>
      <c r="O3" s="47"/>
      <c r="P3" s="47"/>
      <c r="Q3" s="47"/>
      <c r="R3" s="47"/>
    </row>
    <row r="4" spans="1:18" ht="13.5" x14ac:dyDescent="0.2">
      <c r="A4" s="47"/>
      <c r="B4" s="47"/>
      <c r="C4" s="47"/>
      <c r="D4" s="47"/>
      <c r="E4" s="47"/>
      <c r="F4" s="47"/>
      <c r="G4" s="47"/>
      <c r="H4" s="47"/>
      <c r="I4" s="89" t="s">
        <v>2250</v>
      </c>
      <c r="J4" s="54"/>
      <c r="K4" s="54"/>
      <c r="L4" s="54"/>
      <c r="M4" s="54"/>
      <c r="N4" s="54"/>
      <c r="O4" s="54"/>
      <c r="P4" s="54"/>
      <c r="Q4" s="54"/>
      <c r="R4" s="54"/>
    </row>
    <row r="5" spans="1:18" ht="13.5" x14ac:dyDescent="0.2">
      <c r="A5" s="47"/>
      <c r="B5" s="47"/>
      <c r="C5" s="47"/>
      <c r="D5" s="47"/>
      <c r="E5" s="47"/>
      <c r="F5" s="47"/>
      <c r="G5" s="47"/>
      <c r="H5" s="47"/>
      <c r="I5" s="90" t="s">
        <v>2251</v>
      </c>
      <c r="J5" s="54"/>
      <c r="K5" s="54"/>
      <c r="L5" s="54"/>
      <c r="M5" s="54"/>
      <c r="N5" s="54"/>
      <c r="O5" s="54"/>
      <c r="P5" s="54"/>
      <c r="Q5" s="54"/>
      <c r="R5" s="54"/>
    </row>
    <row r="6" spans="1:18" x14ac:dyDescent="0.2">
      <c r="A6" s="525" t="s">
        <v>757</v>
      </c>
      <c r="B6" s="525"/>
      <c r="C6" s="525"/>
      <c r="D6" s="525"/>
      <c r="E6" s="525"/>
      <c r="F6" s="525"/>
      <c r="G6" s="525" t="s">
        <v>442</v>
      </c>
      <c r="H6" s="525"/>
      <c r="I6" s="525"/>
      <c r="J6" s="525"/>
      <c r="K6" s="525"/>
      <c r="L6" s="525"/>
      <c r="M6" s="525"/>
      <c r="N6" s="525"/>
      <c r="O6" s="525"/>
      <c r="P6" s="525"/>
      <c r="Q6" s="526"/>
      <c r="R6" s="526" t="s">
        <v>1277</v>
      </c>
    </row>
    <row r="7" spans="1:18" x14ac:dyDescent="0.2">
      <c r="A7" s="527" t="s">
        <v>758</v>
      </c>
      <c r="B7" s="527"/>
      <c r="C7" s="527" t="s">
        <v>759</v>
      </c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8"/>
      <c r="P7" s="528"/>
      <c r="Q7" s="691">
        <v>1308872052.5</v>
      </c>
      <c r="R7" s="691"/>
    </row>
    <row r="8" spans="1:18" x14ac:dyDescent="0.2">
      <c r="A8" s="94"/>
      <c r="B8" s="529"/>
      <c r="C8" s="529"/>
      <c r="D8" s="529" t="s">
        <v>449</v>
      </c>
      <c r="E8" s="530" t="s">
        <v>760</v>
      </c>
      <c r="F8" s="530"/>
      <c r="G8" s="530"/>
      <c r="H8" s="530"/>
      <c r="I8" s="530"/>
      <c r="J8" s="530"/>
      <c r="K8" s="530"/>
      <c r="L8" s="530"/>
      <c r="M8" s="530"/>
      <c r="N8" s="530"/>
      <c r="O8" s="530"/>
      <c r="P8" s="530"/>
      <c r="Q8" s="693">
        <v>104791598.41</v>
      </c>
      <c r="R8" s="693"/>
    </row>
    <row r="9" spans="1:18" x14ac:dyDescent="0.2">
      <c r="A9" s="95"/>
      <c r="B9" s="95"/>
      <c r="C9" s="95"/>
      <c r="D9" s="95"/>
      <c r="E9" s="531" t="s">
        <v>761</v>
      </c>
      <c r="F9" s="531"/>
      <c r="G9" s="531"/>
      <c r="H9" s="531" t="s">
        <v>762</v>
      </c>
      <c r="I9" s="531"/>
      <c r="J9" s="531"/>
      <c r="K9" s="531"/>
      <c r="L9" s="531"/>
      <c r="M9" s="531"/>
      <c r="N9" s="531"/>
      <c r="O9" s="531"/>
      <c r="P9" s="531"/>
      <c r="Q9" s="694">
        <v>-29652731.440000001</v>
      </c>
      <c r="R9" s="694"/>
    </row>
    <row r="10" spans="1:18" x14ac:dyDescent="0.2">
      <c r="A10" s="95"/>
      <c r="B10" s="95"/>
      <c r="C10" s="95"/>
      <c r="D10" s="95"/>
      <c r="E10" s="531" t="s">
        <v>763</v>
      </c>
      <c r="F10" s="531"/>
      <c r="G10" s="531"/>
      <c r="H10" s="531" t="s">
        <v>764</v>
      </c>
      <c r="I10" s="531"/>
      <c r="J10" s="531"/>
      <c r="K10" s="531"/>
      <c r="L10" s="531"/>
      <c r="M10" s="531"/>
      <c r="N10" s="531"/>
      <c r="O10" s="531"/>
      <c r="P10" s="531"/>
      <c r="Q10" s="692">
        <v>152010401.62</v>
      </c>
      <c r="R10" s="692"/>
    </row>
    <row r="11" spans="1:18" x14ac:dyDescent="0.2">
      <c r="A11" s="95"/>
      <c r="B11" s="95"/>
      <c r="C11" s="95"/>
      <c r="D11" s="95"/>
      <c r="E11" s="95"/>
      <c r="F11" s="91" t="s">
        <v>765</v>
      </c>
      <c r="G11" s="91"/>
      <c r="H11" s="91"/>
      <c r="I11" s="91" t="s">
        <v>766</v>
      </c>
      <c r="J11" s="91"/>
      <c r="K11" s="91"/>
      <c r="L11" s="91"/>
      <c r="M11" s="91"/>
      <c r="N11" s="91"/>
      <c r="O11" s="695">
        <v>82342541.790000007</v>
      </c>
      <c r="P11" s="695"/>
      <c r="Q11" s="695"/>
      <c r="R11" s="695"/>
    </row>
    <row r="12" spans="1:18" x14ac:dyDescent="0.2">
      <c r="A12" s="95"/>
      <c r="B12" s="95"/>
      <c r="C12" s="95"/>
      <c r="D12" s="95"/>
      <c r="E12" s="95"/>
      <c r="F12" s="91" t="s">
        <v>767</v>
      </c>
      <c r="G12" s="91"/>
      <c r="H12" s="91"/>
      <c r="I12" s="91" t="s">
        <v>768</v>
      </c>
      <c r="J12" s="91"/>
      <c r="K12" s="91"/>
      <c r="L12" s="91"/>
      <c r="M12" s="91"/>
      <c r="N12" s="91"/>
      <c r="O12" s="695">
        <v>2111994.5699999998</v>
      </c>
      <c r="P12" s="695"/>
      <c r="Q12" s="695"/>
      <c r="R12" s="695"/>
    </row>
    <row r="13" spans="1:18" x14ac:dyDescent="0.2">
      <c r="A13" s="95"/>
      <c r="B13" s="95"/>
      <c r="C13" s="95"/>
      <c r="D13" s="95"/>
      <c r="E13" s="95"/>
      <c r="F13" s="91" t="s">
        <v>769</v>
      </c>
      <c r="G13" s="91"/>
      <c r="H13" s="91"/>
      <c r="I13" s="91" t="s">
        <v>770</v>
      </c>
      <c r="J13" s="91"/>
      <c r="K13" s="91"/>
      <c r="L13" s="91"/>
      <c r="M13" s="91"/>
      <c r="N13" s="91"/>
      <c r="O13" s="695"/>
      <c r="P13" s="695"/>
      <c r="Q13" s="695"/>
      <c r="R13" s="695"/>
    </row>
    <row r="14" spans="1:18" x14ac:dyDescent="0.2">
      <c r="A14" s="95"/>
      <c r="B14" s="95"/>
      <c r="C14" s="95"/>
      <c r="D14" s="95"/>
      <c r="E14" s="95"/>
      <c r="F14" s="91" t="s">
        <v>771</v>
      </c>
      <c r="G14" s="91"/>
      <c r="H14" s="91"/>
      <c r="I14" s="91" t="s">
        <v>772</v>
      </c>
      <c r="J14" s="91"/>
      <c r="K14" s="91"/>
      <c r="L14" s="91"/>
      <c r="M14" s="91"/>
      <c r="N14" s="91"/>
      <c r="O14" s="695">
        <v>71753045.599999994</v>
      </c>
      <c r="P14" s="695"/>
      <c r="Q14" s="695"/>
      <c r="R14" s="695"/>
    </row>
    <row r="15" spans="1:18" x14ac:dyDescent="0.2">
      <c r="A15" s="95"/>
      <c r="B15" s="95"/>
      <c r="C15" s="95"/>
      <c r="D15" s="95"/>
      <c r="E15" s="95"/>
      <c r="F15" s="91" t="s">
        <v>773</v>
      </c>
      <c r="G15" s="91"/>
      <c r="H15" s="91"/>
      <c r="I15" s="91" t="s">
        <v>774</v>
      </c>
      <c r="J15" s="91"/>
      <c r="K15" s="91"/>
      <c r="L15" s="91"/>
      <c r="M15" s="91"/>
      <c r="N15" s="91"/>
      <c r="O15" s="695"/>
      <c r="P15" s="695"/>
      <c r="Q15" s="695"/>
      <c r="R15" s="695"/>
    </row>
    <row r="16" spans="1:18" x14ac:dyDescent="0.2">
      <c r="A16" s="95"/>
      <c r="B16" s="95"/>
      <c r="C16" s="95"/>
      <c r="D16" s="95"/>
      <c r="E16" s="95"/>
      <c r="F16" s="91" t="s">
        <v>775</v>
      </c>
      <c r="G16" s="91"/>
      <c r="H16" s="91"/>
      <c r="I16" s="91" t="s">
        <v>776</v>
      </c>
      <c r="J16" s="91"/>
      <c r="K16" s="91"/>
      <c r="L16" s="91"/>
      <c r="M16" s="91"/>
      <c r="N16" s="91"/>
      <c r="O16" s="697">
        <v>-4197180.34</v>
      </c>
      <c r="P16" s="697"/>
      <c r="Q16" s="697"/>
      <c r="R16" s="697"/>
    </row>
    <row r="17" spans="1:18" x14ac:dyDescent="0.2">
      <c r="A17" s="95"/>
      <c r="B17" s="95"/>
      <c r="C17" s="95"/>
      <c r="D17" s="95"/>
      <c r="E17" s="531" t="s">
        <v>777</v>
      </c>
      <c r="F17" s="531"/>
      <c r="G17" s="531"/>
      <c r="H17" s="531" t="s">
        <v>778</v>
      </c>
      <c r="I17" s="531"/>
      <c r="J17" s="531"/>
      <c r="K17" s="531"/>
      <c r="L17" s="531"/>
      <c r="M17" s="531"/>
      <c r="N17" s="531"/>
      <c r="O17" s="531"/>
      <c r="P17" s="531"/>
      <c r="Q17" s="694">
        <v>-17566071.77</v>
      </c>
      <c r="R17" s="694"/>
    </row>
    <row r="18" spans="1:18" x14ac:dyDescent="0.2">
      <c r="A18" s="95"/>
      <c r="B18" s="95"/>
      <c r="C18" s="95"/>
      <c r="D18" s="95"/>
      <c r="E18" s="95"/>
      <c r="F18" s="91" t="s">
        <v>779</v>
      </c>
      <c r="G18" s="91"/>
      <c r="H18" s="91"/>
      <c r="I18" s="91" t="s">
        <v>780</v>
      </c>
      <c r="J18" s="91"/>
      <c r="K18" s="91"/>
      <c r="L18" s="91"/>
      <c r="M18" s="91"/>
      <c r="N18" s="91"/>
      <c r="O18" s="697">
        <v>-39957374.810000002</v>
      </c>
      <c r="P18" s="697"/>
      <c r="Q18" s="697"/>
      <c r="R18" s="697"/>
    </row>
    <row r="19" spans="1:18" x14ac:dyDescent="0.2">
      <c r="A19" s="95"/>
      <c r="B19" s="95"/>
      <c r="C19" s="95"/>
      <c r="D19" s="95"/>
      <c r="E19" s="95"/>
      <c r="F19" s="91" t="s">
        <v>781</v>
      </c>
      <c r="G19" s="91"/>
      <c r="H19" s="91"/>
      <c r="I19" s="91" t="s">
        <v>782</v>
      </c>
      <c r="J19" s="91"/>
      <c r="K19" s="91"/>
      <c r="L19" s="91"/>
      <c r="M19" s="91"/>
      <c r="N19" s="91"/>
      <c r="O19" s="695">
        <v>11419152.6</v>
      </c>
      <c r="P19" s="695"/>
      <c r="Q19" s="695"/>
      <c r="R19" s="695"/>
    </row>
    <row r="20" spans="1:18" x14ac:dyDescent="0.2">
      <c r="A20" s="95"/>
      <c r="B20" s="95"/>
      <c r="C20" s="95"/>
      <c r="D20" s="95"/>
      <c r="E20" s="95"/>
      <c r="F20" s="91" t="s">
        <v>783</v>
      </c>
      <c r="G20" s="91"/>
      <c r="H20" s="91"/>
      <c r="I20" s="91" t="s">
        <v>784</v>
      </c>
      <c r="J20" s="91"/>
      <c r="K20" s="91"/>
      <c r="L20" s="91"/>
      <c r="M20" s="91"/>
      <c r="N20" s="91"/>
      <c r="O20" s="695">
        <v>49165.03</v>
      </c>
      <c r="P20" s="695"/>
      <c r="Q20" s="695"/>
      <c r="R20" s="695"/>
    </row>
    <row r="21" spans="1:18" x14ac:dyDescent="0.2">
      <c r="A21" s="95"/>
      <c r="B21" s="95"/>
      <c r="C21" s="95"/>
      <c r="D21" s="95"/>
      <c r="E21" s="95"/>
      <c r="F21" s="91" t="s">
        <v>785</v>
      </c>
      <c r="G21" s="91"/>
      <c r="H21" s="91"/>
      <c r="I21" s="91" t="s">
        <v>786</v>
      </c>
      <c r="J21" s="91"/>
      <c r="K21" s="91"/>
      <c r="L21" s="91"/>
      <c r="M21" s="91"/>
      <c r="N21" s="91"/>
      <c r="O21" s="695">
        <v>10922985.41</v>
      </c>
      <c r="P21" s="695"/>
      <c r="Q21" s="695"/>
      <c r="R21" s="695"/>
    </row>
    <row r="22" spans="1:18" x14ac:dyDescent="0.2">
      <c r="A22" s="95"/>
      <c r="B22" s="95"/>
      <c r="C22" s="95"/>
      <c r="D22" s="95"/>
      <c r="E22" s="531" t="s">
        <v>787</v>
      </c>
      <c r="F22" s="531"/>
      <c r="G22" s="531"/>
      <c r="H22" s="531" t="s">
        <v>788</v>
      </c>
      <c r="I22" s="531"/>
      <c r="J22" s="531"/>
      <c r="K22" s="531"/>
      <c r="L22" s="531"/>
      <c r="M22" s="531"/>
      <c r="N22" s="531"/>
      <c r="O22" s="531"/>
      <c r="P22" s="531"/>
      <c r="Q22" s="692"/>
      <c r="R22" s="692"/>
    </row>
    <row r="23" spans="1:18" x14ac:dyDescent="0.2">
      <c r="A23" s="95"/>
      <c r="B23" s="95"/>
      <c r="C23" s="95"/>
      <c r="D23" s="95"/>
      <c r="E23" s="531" t="s">
        <v>789</v>
      </c>
      <c r="F23" s="531"/>
      <c r="G23" s="531"/>
      <c r="H23" s="531" t="s">
        <v>790</v>
      </c>
      <c r="I23" s="531"/>
      <c r="J23" s="531"/>
      <c r="K23" s="531"/>
      <c r="L23" s="531"/>
      <c r="M23" s="531"/>
      <c r="N23" s="531"/>
      <c r="O23" s="531"/>
      <c r="P23" s="531"/>
      <c r="Q23" s="692"/>
      <c r="R23" s="692"/>
    </row>
    <row r="24" spans="1:18" x14ac:dyDescent="0.2">
      <c r="A24" s="94"/>
      <c r="B24" s="529"/>
      <c r="C24" s="529"/>
      <c r="D24" s="529" t="s">
        <v>533</v>
      </c>
      <c r="E24" s="530" t="s">
        <v>791</v>
      </c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696">
        <v>-112181648.48999999</v>
      </c>
      <c r="R24" s="696"/>
    </row>
    <row r="25" spans="1:18" x14ac:dyDescent="0.2">
      <c r="A25" s="95"/>
      <c r="B25" s="95"/>
      <c r="C25" s="95"/>
      <c r="D25" s="95"/>
      <c r="E25" s="531" t="s">
        <v>792</v>
      </c>
      <c r="F25" s="531"/>
      <c r="G25" s="531"/>
      <c r="H25" s="531" t="s">
        <v>793</v>
      </c>
      <c r="I25" s="531"/>
      <c r="J25" s="531"/>
      <c r="K25" s="531"/>
      <c r="L25" s="531"/>
      <c r="M25" s="531"/>
      <c r="N25" s="531"/>
      <c r="O25" s="531"/>
      <c r="P25" s="531"/>
      <c r="Q25" s="694">
        <v>-136590196.03999999</v>
      </c>
      <c r="R25" s="694"/>
    </row>
    <row r="26" spans="1:18" x14ac:dyDescent="0.2">
      <c r="A26" s="95"/>
      <c r="B26" s="95"/>
      <c r="C26" s="95"/>
      <c r="D26" s="95"/>
      <c r="E26" s="531" t="s">
        <v>794</v>
      </c>
      <c r="F26" s="531"/>
      <c r="G26" s="531"/>
      <c r="H26" s="531" t="s">
        <v>795</v>
      </c>
      <c r="I26" s="531"/>
      <c r="J26" s="531"/>
      <c r="K26" s="531"/>
      <c r="L26" s="531"/>
      <c r="M26" s="531"/>
      <c r="N26" s="531"/>
      <c r="O26" s="531"/>
      <c r="P26" s="531"/>
      <c r="Q26" s="692">
        <v>24408547.550000001</v>
      </c>
      <c r="R26" s="692"/>
    </row>
    <row r="27" spans="1:18" x14ac:dyDescent="0.2">
      <c r="A27" s="95"/>
      <c r="B27" s="95"/>
      <c r="C27" s="95"/>
      <c r="D27" s="95"/>
      <c r="E27" s="95"/>
      <c r="F27" s="91" t="s">
        <v>796</v>
      </c>
      <c r="G27" s="91"/>
      <c r="H27" s="91"/>
      <c r="I27" s="91" t="s">
        <v>797</v>
      </c>
      <c r="J27" s="91"/>
      <c r="K27" s="91"/>
      <c r="L27" s="91"/>
      <c r="M27" s="91"/>
      <c r="N27" s="91"/>
      <c r="O27" s="695"/>
      <c r="P27" s="695"/>
      <c r="Q27" s="695"/>
      <c r="R27" s="695"/>
    </row>
    <row r="28" spans="1:18" x14ac:dyDescent="0.2">
      <c r="A28" s="95"/>
      <c r="B28" s="95"/>
      <c r="C28" s="95"/>
      <c r="D28" s="95"/>
      <c r="E28" s="95"/>
      <c r="F28" s="91" t="s">
        <v>798</v>
      </c>
      <c r="G28" s="91"/>
      <c r="H28" s="91"/>
      <c r="I28" s="91" t="s">
        <v>799</v>
      </c>
      <c r="J28" s="91"/>
      <c r="K28" s="91"/>
      <c r="L28" s="91"/>
      <c r="M28" s="91"/>
      <c r="N28" s="91"/>
      <c r="O28" s="695"/>
      <c r="P28" s="695"/>
      <c r="Q28" s="695"/>
      <c r="R28" s="695"/>
    </row>
    <row r="29" spans="1:18" x14ac:dyDescent="0.2">
      <c r="A29" s="95"/>
      <c r="B29" s="95"/>
      <c r="C29" s="95"/>
      <c r="D29" s="95"/>
      <c r="E29" s="95"/>
      <c r="F29" s="91" t="s">
        <v>800</v>
      </c>
      <c r="G29" s="91"/>
      <c r="H29" s="91"/>
      <c r="I29" s="91" t="s">
        <v>801</v>
      </c>
      <c r="J29" s="91"/>
      <c r="K29" s="91"/>
      <c r="L29" s="91"/>
      <c r="M29" s="91"/>
      <c r="N29" s="91"/>
      <c r="O29" s="695">
        <v>24408547.550000001</v>
      </c>
      <c r="P29" s="695"/>
      <c r="Q29" s="695"/>
      <c r="R29" s="695"/>
    </row>
    <row r="30" spans="1:18" x14ac:dyDescent="0.2">
      <c r="A30" s="95"/>
      <c r="B30" s="95"/>
      <c r="C30" s="95"/>
      <c r="D30" s="95"/>
      <c r="E30" s="95"/>
      <c r="F30" s="91" t="s">
        <v>802</v>
      </c>
      <c r="G30" s="91"/>
      <c r="H30" s="91"/>
      <c r="I30" s="91" t="s">
        <v>803</v>
      </c>
      <c r="J30" s="91"/>
      <c r="K30" s="91"/>
      <c r="L30" s="91"/>
      <c r="M30" s="91"/>
      <c r="N30" s="91"/>
      <c r="O30" s="695"/>
      <c r="P30" s="695"/>
      <c r="Q30" s="695"/>
      <c r="R30" s="695"/>
    </row>
    <row r="31" spans="1:18" x14ac:dyDescent="0.2">
      <c r="A31" s="95"/>
      <c r="B31" s="95"/>
      <c r="C31" s="95"/>
      <c r="D31" s="95"/>
      <c r="E31" s="531" t="s">
        <v>804</v>
      </c>
      <c r="F31" s="531"/>
      <c r="G31" s="531"/>
      <c r="H31" s="531" t="s">
        <v>805</v>
      </c>
      <c r="I31" s="531"/>
      <c r="J31" s="531"/>
      <c r="K31" s="531"/>
      <c r="L31" s="531"/>
      <c r="M31" s="531"/>
      <c r="N31" s="531"/>
      <c r="O31" s="531"/>
      <c r="P31" s="531"/>
      <c r="Q31" s="692"/>
      <c r="R31" s="692"/>
    </row>
    <row r="32" spans="1:18" x14ac:dyDescent="0.2">
      <c r="A32" s="94"/>
      <c r="B32" s="529"/>
      <c r="C32" s="529"/>
      <c r="D32" s="529" t="s">
        <v>657</v>
      </c>
      <c r="E32" s="530" t="s">
        <v>806</v>
      </c>
      <c r="F32" s="530"/>
      <c r="G32" s="530"/>
      <c r="H32" s="530"/>
      <c r="I32" s="530"/>
      <c r="J32" s="530"/>
      <c r="K32" s="530"/>
      <c r="L32" s="530"/>
      <c r="M32" s="530"/>
      <c r="N32" s="530"/>
      <c r="O32" s="530"/>
      <c r="P32" s="530"/>
      <c r="Q32" s="693">
        <v>37761199.240000002</v>
      </c>
      <c r="R32" s="693"/>
    </row>
    <row r="33" spans="1:18" x14ac:dyDescent="0.2">
      <c r="A33" s="95"/>
      <c r="B33" s="95"/>
      <c r="C33" s="95"/>
      <c r="D33" s="95"/>
      <c r="E33" s="531" t="s">
        <v>807</v>
      </c>
      <c r="F33" s="531"/>
      <c r="G33" s="531"/>
      <c r="H33" s="531" t="s">
        <v>808</v>
      </c>
      <c r="I33" s="531"/>
      <c r="J33" s="531"/>
      <c r="K33" s="531"/>
      <c r="L33" s="531"/>
      <c r="M33" s="531"/>
      <c r="N33" s="531"/>
      <c r="O33" s="531"/>
      <c r="P33" s="531"/>
      <c r="Q33" s="692">
        <v>38146657.189999998</v>
      </c>
      <c r="R33" s="692"/>
    </row>
    <row r="34" spans="1:18" x14ac:dyDescent="0.2">
      <c r="A34" s="95"/>
      <c r="B34" s="95"/>
      <c r="C34" s="95"/>
      <c r="D34" s="95"/>
      <c r="E34" s="531" t="s">
        <v>809</v>
      </c>
      <c r="F34" s="531"/>
      <c r="G34" s="531"/>
      <c r="H34" s="531" t="s">
        <v>810</v>
      </c>
      <c r="I34" s="531"/>
      <c r="J34" s="531"/>
      <c r="K34" s="531"/>
      <c r="L34" s="531"/>
      <c r="M34" s="531"/>
      <c r="N34" s="531"/>
      <c r="O34" s="531"/>
      <c r="P34" s="531"/>
      <c r="Q34" s="692">
        <v>185727.6</v>
      </c>
      <c r="R34" s="692"/>
    </row>
    <row r="35" spans="1:18" x14ac:dyDescent="0.2">
      <c r="A35" s="95"/>
      <c r="B35" s="95"/>
      <c r="C35" s="95"/>
      <c r="D35" s="95"/>
      <c r="E35" s="531" t="s">
        <v>811</v>
      </c>
      <c r="F35" s="531"/>
      <c r="G35" s="531"/>
      <c r="H35" s="531" t="s">
        <v>812</v>
      </c>
      <c r="I35" s="531"/>
      <c r="J35" s="531"/>
      <c r="K35" s="531"/>
      <c r="L35" s="531"/>
      <c r="M35" s="531"/>
      <c r="N35" s="531"/>
      <c r="O35" s="531"/>
      <c r="P35" s="531"/>
      <c r="Q35" s="694">
        <v>-571185.55000000005</v>
      </c>
      <c r="R35" s="694"/>
    </row>
    <row r="36" spans="1:18" x14ac:dyDescent="0.2">
      <c r="A36" s="94"/>
      <c r="B36" s="529"/>
      <c r="C36" s="529"/>
      <c r="D36" s="529" t="s">
        <v>813</v>
      </c>
      <c r="E36" s="530" t="s">
        <v>814</v>
      </c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693">
        <v>30371149.16</v>
      </c>
      <c r="R36" s="693"/>
    </row>
    <row r="37" spans="1:18" x14ac:dyDescent="0.2">
      <c r="A37" s="527" t="s">
        <v>815</v>
      </c>
      <c r="B37" s="527"/>
      <c r="C37" s="527" t="s">
        <v>816</v>
      </c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8"/>
      <c r="P37" s="528"/>
      <c r="Q37" s="691"/>
      <c r="R37" s="691"/>
    </row>
    <row r="38" spans="1:18" x14ac:dyDescent="0.2">
      <c r="A38" s="527" t="s">
        <v>817</v>
      </c>
      <c r="B38" s="527"/>
      <c r="C38" s="527" t="s">
        <v>818</v>
      </c>
      <c r="D38" s="527"/>
      <c r="E38" s="527"/>
      <c r="F38" s="527"/>
      <c r="G38" s="527"/>
      <c r="H38" s="527"/>
      <c r="I38" s="527"/>
      <c r="J38" s="527"/>
      <c r="K38" s="527"/>
      <c r="L38" s="527"/>
      <c r="M38" s="527"/>
      <c r="N38" s="527"/>
      <c r="O38" s="528"/>
      <c r="P38" s="528"/>
      <c r="Q38" s="691">
        <v>1339243201.6600001</v>
      </c>
      <c r="R38" s="691"/>
    </row>
    <row r="39" spans="1:18" x14ac:dyDescent="0.2">
      <c r="A39" s="532" t="s">
        <v>757</v>
      </c>
      <c r="B39" s="532"/>
      <c r="C39" s="532"/>
      <c r="D39" s="532"/>
      <c r="E39" s="532"/>
      <c r="F39" s="532"/>
      <c r="G39" s="532" t="s">
        <v>442</v>
      </c>
      <c r="H39" s="532"/>
      <c r="I39" s="532"/>
      <c r="J39" s="533" t="s">
        <v>819</v>
      </c>
      <c r="K39" s="533"/>
      <c r="L39" s="533" t="s">
        <v>820</v>
      </c>
      <c r="M39" s="533" t="s">
        <v>821</v>
      </c>
      <c r="N39" s="533"/>
      <c r="O39" s="533"/>
      <c r="P39" s="533"/>
      <c r="Q39" s="533"/>
      <c r="R39" s="534" t="s">
        <v>822</v>
      </c>
    </row>
    <row r="40" spans="1:18" x14ac:dyDescent="0.2">
      <c r="A40" s="527"/>
      <c r="B40" s="527"/>
      <c r="C40" s="527" t="s">
        <v>823</v>
      </c>
      <c r="D40" s="527"/>
      <c r="E40" s="527"/>
      <c r="F40" s="527"/>
      <c r="G40" s="527"/>
      <c r="H40" s="527"/>
      <c r="I40" s="527"/>
      <c r="J40" s="539">
        <v>7472139800.0500002</v>
      </c>
      <c r="K40" s="539"/>
      <c r="L40" s="539">
        <v>1700809826.96</v>
      </c>
      <c r="M40" s="539">
        <v>1624736956.9300001</v>
      </c>
      <c r="N40" s="539"/>
      <c r="O40" s="539"/>
      <c r="P40" s="539"/>
      <c r="Q40" s="539"/>
      <c r="R40" s="535">
        <v>7548212670.0799999</v>
      </c>
    </row>
    <row r="41" spans="1:18" x14ac:dyDescent="0.2">
      <c r="A41" s="94"/>
      <c r="B41" s="529"/>
      <c r="C41" s="529"/>
      <c r="D41" s="529" t="s">
        <v>449</v>
      </c>
      <c r="E41" s="530" t="s">
        <v>659</v>
      </c>
      <c r="F41" s="530"/>
      <c r="G41" s="530"/>
      <c r="H41" s="530"/>
      <c r="I41" s="530"/>
      <c r="J41" s="540">
        <v>6018316673</v>
      </c>
      <c r="K41" s="540"/>
      <c r="L41" s="540">
        <v>146729201.06999999</v>
      </c>
      <c r="M41" s="540">
        <v>76276895.510000005</v>
      </c>
      <c r="N41" s="540"/>
      <c r="O41" s="540"/>
      <c r="P41" s="540"/>
      <c r="Q41" s="540"/>
      <c r="R41" s="536">
        <v>6088768978.5600004</v>
      </c>
    </row>
    <row r="42" spans="1:18" x14ac:dyDescent="0.2">
      <c r="A42" s="95"/>
      <c r="B42" s="95"/>
      <c r="C42" s="95"/>
      <c r="D42" s="531" t="s">
        <v>763</v>
      </c>
      <c r="E42" s="531"/>
      <c r="F42" s="531"/>
      <c r="G42" s="531"/>
      <c r="H42" s="531" t="s">
        <v>660</v>
      </c>
      <c r="I42" s="531"/>
      <c r="J42" s="541">
        <v>7490433184.2700005</v>
      </c>
      <c r="K42" s="541"/>
      <c r="L42" s="541">
        <v>49371525.399999999</v>
      </c>
      <c r="M42" s="541">
        <v>13590288.779999999</v>
      </c>
      <c r="N42" s="541"/>
      <c r="O42" s="541"/>
      <c r="P42" s="541"/>
      <c r="Q42" s="541"/>
      <c r="R42" s="537">
        <v>7526214420.8900003</v>
      </c>
    </row>
    <row r="43" spans="1:18" x14ac:dyDescent="0.2">
      <c r="A43" s="95"/>
      <c r="B43" s="95"/>
      <c r="C43" s="95"/>
      <c r="D43" s="95"/>
      <c r="E43" s="95"/>
      <c r="F43" s="91" t="s">
        <v>765</v>
      </c>
      <c r="G43" s="91"/>
      <c r="H43" s="91"/>
      <c r="I43" s="91" t="s">
        <v>824</v>
      </c>
      <c r="J43" s="542"/>
      <c r="K43" s="542"/>
      <c r="L43" s="542"/>
      <c r="M43" s="542"/>
      <c r="N43" s="542"/>
      <c r="O43" s="542"/>
      <c r="P43" s="542"/>
      <c r="Q43" s="542"/>
      <c r="R43" s="224"/>
    </row>
    <row r="44" spans="1:18" x14ac:dyDescent="0.2">
      <c r="A44" s="95"/>
      <c r="B44" s="95"/>
      <c r="C44" s="95"/>
      <c r="D44" s="95"/>
      <c r="E44" s="95"/>
      <c r="F44" s="91" t="s">
        <v>767</v>
      </c>
      <c r="G44" s="91"/>
      <c r="H44" s="91"/>
      <c r="I44" s="91" t="s">
        <v>826</v>
      </c>
      <c r="J44" s="542"/>
      <c r="K44" s="542"/>
      <c r="L44" s="542"/>
      <c r="M44" s="542">
        <v>11825288.779999999</v>
      </c>
      <c r="N44" s="542"/>
      <c r="O44" s="542"/>
      <c r="P44" s="542"/>
      <c r="Q44" s="542"/>
      <c r="R44" s="224"/>
    </row>
    <row r="45" spans="1:18" x14ac:dyDescent="0.2">
      <c r="A45" s="95"/>
      <c r="B45" s="95"/>
      <c r="C45" s="95"/>
      <c r="D45" s="95"/>
      <c r="E45" s="95"/>
      <c r="F45" s="91" t="s">
        <v>769</v>
      </c>
      <c r="G45" s="91"/>
      <c r="H45" s="91"/>
      <c r="I45" s="91" t="s">
        <v>827</v>
      </c>
      <c r="J45" s="542"/>
      <c r="K45" s="542"/>
      <c r="L45" s="542">
        <v>209739</v>
      </c>
      <c r="M45" s="542"/>
      <c r="N45" s="542"/>
      <c r="O45" s="542"/>
      <c r="P45" s="542"/>
      <c r="Q45" s="542"/>
      <c r="R45" s="224"/>
    </row>
    <row r="46" spans="1:18" x14ac:dyDescent="0.2">
      <c r="A46" s="95"/>
      <c r="B46" s="95"/>
      <c r="C46" s="95"/>
      <c r="D46" s="95"/>
      <c r="E46" s="95"/>
      <c r="F46" s="91" t="s">
        <v>771</v>
      </c>
      <c r="G46" s="91"/>
      <c r="H46" s="91"/>
      <c r="I46" s="91" t="s">
        <v>828</v>
      </c>
      <c r="J46" s="542"/>
      <c r="K46" s="542"/>
      <c r="L46" s="542"/>
      <c r="M46" s="542"/>
      <c r="N46" s="542"/>
      <c r="O46" s="542"/>
      <c r="P46" s="542"/>
      <c r="Q46" s="542"/>
      <c r="R46" s="224"/>
    </row>
    <row r="47" spans="1:18" x14ac:dyDescent="0.2">
      <c r="A47" s="95"/>
      <c r="B47" s="95"/>
      <c r="C47" s="95"/>
      <c r="D47" s="95"/>
      <c r="E47" s="95"/>
      <c r="F47" s="91" t="s">
        <v>773</v>
      </c>
      <c r="G47" s="91"/>
      <c r="H47" s="91"/>
      <c r="I47" s="91" t="s">
        <v>829</v>
      </c>
      <c r="J47" s="542"/>
      <c r="K47" s="542"/>
      <c r="L47" s="542"/>
      <c r="M47" s="542"/>
      <c r="N47" s="542"/>
      <c r="O47" s="542"/>
      <c r="P47" s="542"/>
      <c r="Q47" s="542"/>
      <c r="R47" s="224"/>
    </row>
    <row r="48" spans="1:18" x14ac:dyDescent="0.2">
      <c r="A48" s="95"/>
      <c r="B48" s="95"/>
      <c r="C48" s="95"/>
      <c r="D48" s="95"/>
      <c r="E48" s="95"/>
      <c r="F48" s="91" t="s">
        <v>775</v>
      </c>
      <c r="G48" s="91"/>
      <c r="H48" s="91"/>
      <c r="I48" s="91" t="s">
        <v>830</v>
      </c>
      <c r="J48" s="542"/>
      <c r="K48" s="542"/>
      <c r="L48" s="542">
        <v>49161786.399999999</v>
      </c>
      <c r="M48" s="542">
        <v>1765000</v>
      </c>
      <c r="N48" s="542"/>
      <c r="O48" s="542"/>
      <c r="P48" s="542"/>
      <c r="Q48" s="542"/>
      <c r="R48" s="224"/>
    </row>
    <row r="49" spans="1:18" x14ac:dyDescent="0.2">
      <c r="A49" s="95"/>
      <c r="B49" s="95"/>
      <c r="C49" s="95"/>
      <c r="D49" s="531" t="s">
        <v>777</v>
      </c>
      <c r="E49" s="531"/>
      <c r="F49" s="531"/>
      <c r="G49" s="531"/>
      <c r="H49" s="531" t="s">
        <v>831</v>
      </c>
      <c r="I49" s="531"/>
      <c r="J49" s="541"/>
      <c r="K49" s="541"/>
      <c r="L49" s="541"/>
      <c r="M49" s="541"/>
      <c r="N49" s="541"/>
      <c r="O49" s="541"/>
      <c r="P49" s="541"/>
      <c r="Q49" s="541"/>
      <c r="R49" s="537"/>
    </row>
    <row r="50" spans="1:18" x14ac:dyDescent="0.2">
      <c r="A50" s="95"/>
      <c r="B50" s="95"/>
      <c r="C50" s="95"/>
      <c r="D50" s="531" t="s">
        <v>787</v>
      </c>
      <c r="E50" s="531"/>
      <c r="F50" s="531"/>
      <c r="G50" s="531"/>
      <c r="H50" s="531" t="s">
        <v>662</v>
      </c>
      <c r="I50" s="531"/>
      <c r="J50" s="541">
        <v>113940922.84999999</v>
      </c>
      <c r="K50" s="541"/>
      <c r="L50" s="543">
        <v>-64000</v>
      </c>
      <c r="M50" s="541">
        <v>2242381.9500000002</v>
      </c>
      <c r="N50" s="541"/>
      <c r="O50" s="541"/>
      <c r="P50" s="541"/>
      <c r="Q50" s="541"/>
      <c r="R50" s="537">
        <v>111634540.90000001</v>
      </c>
    </row>
    <row r="51" spans="1:18" x14ac:dyDescent="0.2">
      <c r="A51" s="95"/>
      <c r="B51" s="95"/>
      <c r="C51" s="95"/>
      <c r="D51" s="95"/>
      <c r="E51" s="95"/>
      <c r="F51" s="91" t="s">
        <v>1204</v>
      </c>
      <c r="G51" s="91"/>
      <c r="H51" s="91"/>
      <c r="I51" s="91" t="s">
        <v>826</v>
      </c>
      <c r="J51" s="542"/>
      <c r="K51" s="542"/>
      <c r="L51" s="542"/>
      <c r="M51" s="542"/>
      <c r="N51" s="542"/>
      <c r="O51" s="542"/>
      <c r="P51" s="542"/>
      <c r="Q51" s="542"/>
      <c r="R51" s="224"/>
    </row>
    <row r="52" spans="1:18" x14ac:dyDescent="0.2">
      <c r="A52" s="95"/>
      <c r="B52" s="95"/>
      <c r="C52" s="95"/>
      <c r="D52" s="95"/>
      <c r="E52" s="95"/>
      <c r="F52" s="91" t="s">
        <v>1205</v>
      </c>
      <c r="G52" s="91"/>
      <c r="H52" s="91"/>
      <c r="I52" s="91" t="s">
        <v>827</v>
      </c>
      <c r="J52" s="542"/>
      <c r="K52" s="542"/>
      <c r="L52" s="542"/>
      <c r="M52" s="542"/>
      <c r="N52" s="542"/>
      <c r="O52" s="542"/>
      <c r="P52" s="542"/>
      <c r="Q52" s="542"/>
      <c r="R52" s="224"/>
    </row>
    <row r="53" spans="1:18" x14ac:dyDescent="0.2">
      <c r="A53" s="95"/>
      <c r="B53" s="95"/>
      <c r="C53" s="95"/>
      <c r="D53" s="95"/>
      <c r="E53" s="95"/>
      <c r="F53" s="91" t="s">
        <v>1206</v>
      </c>
      <c r="G53" s="91"/>
      <c r="H53" s="91"/>
      <c r="I53" s="91" t="s">
        <v>828</v>
      </c>
      <c r="J53" s="542"/>
      <c r="K53" s="542"/>
      <c r="L53" s="544">
        <v>-64000</v>
      </c>
      <c r="M53" s="542">
        <v>44064.57</v>
      </c>
      <c r="N53" s="542"/>
      <c r="O53" s="542"/>
      <c r="P53" s="542"/>
      <c r="Q53" s="542"/>
      <c r="R53" s="224"/>
    </row>
    <row r="54" spans="1:18" x14ac:dyDescent="0.2">
      <c r="A54" s="95"/>
      <c r="B54" s="95"/>
      <c r="C54" s="95"/>
      <c r="D54" s="95"/>
      <c r="E54" s="95"/>
      <c r="F54" s="91" t="s">
        <v>1207</v>
      </c>
      <c r="G54" s="91"/>
      <c r="H54" s="91"/>
      <c r="I54" s="91" t="s">
        <v>829</v>
      </c>
      <c r="J54" s="542"/>
      <c r="K54" s="542"/>
      <c r="L54" s="542"/>
      <c r="M54" s="542"/>
      <c r="N54" s="542"/>
      <c r="O54" s="542"/>
      <c r="P54" s="542"/>
      <c r="Q54" s="542"/>
      <c r="R54" s="224"/>
    </row>
    <row r="55" spans="1:18" x14ac:dyDescent="0.2">
      <c r="A55" s="95"/>
      <c r="B55" s="95"/>
      <c r="C55" s="95"/>
      <c r="D55" s="95"/>
      <c r="E55" s="95"/>
      <c r="F55" s="91" t="s">
        <v>1208</v>
      </c>
      <c r="G55" s="91"/>
      <c r="H55" s="91"/>
      <c r="I55" s="91" t="s">
        <v>832</v>
      </c>
      <c r="J55" s="542"/>
      <c r="K55" s="542"/>
      <c r="L55" s="542"/>
      <c r="M55" s="542">
        <v>2198317.38</v>
      </c>
      <c r="N55" s="542"/>
      <c r="O55" s="542"/>
      <c r="P55" s="542"/>
      <c r="Q55" s="542"/>
      <c r="R55" s="224"/>
    </row>
    <row r="56" spans="1:18" x14ac:dyDescent="0.2">
      <c r="A56" s="95"/>
      <c r="B56" s="95"/>
      <c r="C56" s="95"/>
      <c r="D56" s="95"/>
      <c r="E56" s="95"/>
      <c r="F56" s="91" t="s">
        <v>1209</v>
      </c>
      <c r="G56" s="91"/>
      <c r="H56" s="91"/>
      <c r="I56" s="91" t="s">
        <v>830</v>
      </c>
      <c r="J56" s="542"/>
      <c r="K56" s="542"/>
      <c r="L56" s="542"/>
      <c r="M56" s="542"/>
      <c r="N56" s="542"/>
      <c r="O56" s="542"/>
      <c r="P56" s="542"/>
      <c r="Q56" s="542"/>
      <c r="R56" s="224"/>
    </row>
    <row r="57" spans="1:18" x14ac:dyDescent="0.2">
      <c r="A57" s="95"/>
      <c r="B57" s="95"/>
      <c r="C57" s="95"/>
      <c r="D57" s="531" t="s">
        <v>789</v>
      </c>
      <c r="E57" s="531"/>
      <c r="F57" s="531"/>
      <c r="G57" s="531"/>
      <c r="H57" s="531" t="s">
        <v>664</v>
      </c>
      <c r="I57" s="531"/>
      <c r="J57" s="541"/>
      <c r="K57" s="541"/>
      <c r="L57" s="541"/>
      <c r="M57" s="541"/>
      <c r="N57" s="541"/>
      <c r="O57" s="541"/>
      <c r="P57" s="541"/>
      <c r="Q57" s="541"/>
      <c r="R57" s="537"/>
    </row>
    <row r="58" spans="1:18" x14ac:dyDescent="0.2">
      <c r="A58" s="95"/>
      <c r="B58" s="95"/>
      <c r="C58" s="95"/>
      <c r="D58" s="531" t="s">
        <v>833</v>
      </c>
      <c r="E58" s="531"/>
      <c r="F58" s="531"/>
      <c r="G58" s="531"/>
      <c r="H58" s="531" t="s">
        <v>666</v>
      </c>
      <c r="I58" s="531"/>
      <c r="J58" s="543">
        <v>-1533970333.24</v>
      </c>
      <c r="K58" s="543"/>
      <c r="L58" s="541"/>
      <c r="M58" s="541"/>
      <c r="N58" s="541"/>
      <c r="O58" s="541"/>
      <c r="P58" s="541"/>
      <c r="Q58" s="541"/>
      <c r="R58" s="538">
        <v>-1533970333.24</v>
      </c>
    </row>
    <row r="59" spans="1:18" x14ac:dyDescent="0.2">
      <c r="A59" s="95"/>
      <c r="B59" s="95"/>
      <c r="C59" s="95"/>
      <c r="D59" s="95"/>
      <c r="E59" s="95"/>
      <c r="F59" s="91" t="s">
        <v>1210</v>
      </c>
      <c r="G59" s="91"/>
      <c r="H59" s="91"/>
      <c r="I59" s="91" t="s">
        <v>834</v>
      </c>
      <c r="J59" s="542"/>
      <c r="K59" s="542"/>
      <c r="L59" s="542"/>
      <c r="M59" s="542"/>
      <c r="N59" s="542"/>
      <c r="O59" s="542"/>
      <c r="P59" s="542"/>
      <c r="Q59" s="542"/>
      <c r="R59" s="224"/>
    </row>
    <row r="60" spans="1:18" x14ac:dyDescent="0.2">
      <c r="A60" s="95"/>
      <c r="B60" s="95"/>
      <c r="C60" s="95"/>
      <c r="D60" s="95"/>
      <c r="E60" s="95"/>
      <c r="F60" s="91" t="s">
        <v>1211</v>
      </c>
      <c r="G60" s="91"/>
      <c r="H60" s="91"/>
      <c r="I60" s="91" t="s">
        <v>835</v>
      </c>
      <c r="J60" s="542"/>
      <c r="K60" s="542"/>
      <c r="L60" s="542"/>
      <c r="M60" s="542"/>
      <c r="N60" s="542"/>
      <c r="O60" s="542"/>
      <c r="P60" s="542"/>
      <c r="Q60" s="542"/>
      <c r="R60" s="224"/>
    </row>
    <row r="61" spans="1:18" x14ac:dyDescent="0.2">
      <c r="A61" s="95"/>
      <c r="B61" s="95"/>
      <c r="C61" s="95"/>
      <c r="D61" s="95"/>
      <c r="E61" s="95"/>
      <c r="F61" s="91" t="s">
        <v>1212</v>
      </c>
      <c r="G61" s="91"/>
      <c r="H61" s="91"/>
      <c r="I61" s="91" t="s">
        <v>830</v>
      </c>
      <c r="J61" s="542"/>
      <c r="K61" s="542"/>
      <c r="L61" s="542"/>
      <c r="M61" s="542"/>
      <c r="N61" s="542"/>
      <c r="O61" s="542"/>
      <c r="P61" s="542"/>
      <c r="Q61" s="542"/>
      <c r="R61" s="224"/>
    </row>
    <row r="62" spans="1:18" x14ac:dyDescent="0.2">
      <c r="A62" s="95"/>
      <c r="B62" s="95"/>
      <c r="C62" s="95"/>
      <c r="D62" s="531" t="s">
        <v>836</v>
      </c>
      <c r="E62" s="531"/>
      <c r="F62" s="531"/>
      <c r="G62" s="531"/>
      <c r="H62" s="531" t="s">
        <v>668</v>
      </c>
      <c r="I62" s="531"/>
      <c r="J62" s="543">
        <v>-16858025.039999999</v>
      </c>
      <c r="K62" s="543"/>
      <c r="L62" s="541">
        <v>92074025.040000007</v>
      </c>
      <c r="M62" s="541">
        <v>58078000</v>
      </c>
      <c r="N62" s="541"/>
      <c r="O62" s="541"/>
      <c r="P62" s="541"/>
      <c r="Q62" s="541"/>
      <c r="R62" s="537">
        <v>17138000</v>
      </c>
    </row>
    <row r="63" spans="1:18" x14ac:dyDescent="0.2">
      <c r="A63" s="95"/>
      <c r="B63" s="95"/>
      <c r="C63" s="95"/>
      <c r="D63" s="95"/>
      <c r="E63" s="95"/>
      <c r="F63" s="91" t="s">
        <v>1213</v>
      </c>
      <c r="G63" s="91"/>
      <c r="H63" s="91"/>
      <c r="I63" s="91" t="s">
        <v>837</v>
      </c>
      <c r="J63" s="542"/>
      <c r="K63" s="542"/>
      <c r="L63" s="542">
        <v>92074025.040000007</v>
      </c>
      <c r="M63" s="542">
        <v>58078000</v>
      </c>
      <c r="N63" s="542"/>
      <c r="O63" s="542"/>
      <c r="P63" s="542"/>
      <c r="Q63" s="542"/>
      <c r="R63" s="224"/>
    </row>
    <row r="64" spans="1:18" x14ac:dyDescent="0.2">
      <c r="A64" s="95"/>
      <c r="B64" s="95"/>
      <c r="C64" s="95"/>
      <c r="D64" s="95"/>
      <c r="E64" s="95"/>
      <c r="F64" s="91" t="s">
        <v>1214</v>
      </c>
      <c r="G64" s="91"/>
      <c r="H64" s="91"/>
      <c r="I64" s="91" t="s">
        <v>838</v>
      </c>
      <c r="J64" s="542"/>
      <c r="K64" s="542"/>
      <c r="L64" s="542"/>
      <c r="M64" s="542"/>
      <c r="N64" s="542"/>
      <c r="O64" s="542"/>
      <c r="P64" s="542"/>
      <c r="Q64" s="542"/>
      <c r="R64" s="224"/>
    </row>
    <row r="65" spans="1:18" x14ac:dyDescent="0.2">
      <c r="A65" s="95"/>
      <c r="B65" s="95"/>
      <c r="C65" s="95"/>
      <c r="D65" s="95"/>
      <c r="E65" s="95"/>
      <c r="F65" s="91" t="s">
        <v>1215</v>
      </c>
      <c r="G65" s="91"/>
      <c r="H65" s="91"/>
      <c r="I65" s="91" t="s">
        <v>830</v>
      </c>
      <c r="J65" s="542"/>
      <c r="K65" s="542"/>
      <c r="L65" s="542"/>
      <c r="M65" s="542"/>
      <c r="N65" s="542"/>
      <c r="O65" s="542"/>
      <c r="P65" s="542"/>
      <c r="Q65" s="542"/>
      <c r="R65" s="224"/>
    </row>
    <row r="66" spans="1:18" x14ac:dyDescent="0.2">
      <c r="A66" s="95"/>
      <c r="B66" s="95"/>
      <c r="C66" s="95"/>
      <c r="D66" s="531" t="s">
        <v>839</v>
      </c>
      <c r="E66" s="531"/>
      <c r="F66" s="531"/>
      <c r="G66" s="531"/>
      <c r="H66" s="531" t="s">
        <v>670</v>
      </c>
      <c r="I66" s="531"/>
      <c r="J66" s="543">
        <v>-35229075.840000004</v>
      </c>
      <c r="K66" s="543"/>
      <c r="L66" s="541">
        <v>5347650.63</v>
      </c>
      <c r="M66" s="541">
        <v>2366224.7799999998</v>
      </c>
      <c r="N66" s="541"/>
      <c r="O66" s="541"/>
      <c r="P66" s="541"/>
      <c r="Q66" s="541"/>
      <c r="R66" s="538">
        <v>-32247649.989999998</v>
      </c>
    </row>
    <row r="67" spans="1:18" x14ac:dyDescent="0.2">
      <c r="A67" s="95"/>
      <c r="B67" s="95"/>
      <c r="C67" s="95"/>
      <c r="D67" s="95"/>
      <c r="E67" s="95"/>
      <c r="F67" s="91" t="s">
        <v>1216</v>
      </c>
      <c r="G67" s="91"/>
      <c r="H67" s="91"/>
      <c r="I67" s="91" t="s">
        <v>840</v>
      </c>
      <c r="J67" s="542"/>
      <c r="K67" s="542"/>
      <c r="L67" s="542">
        <v>5347650.63</v>
      </c>
      <c r="M67" s="542">
        <v>1554426.78</v>
      </c>
      <c r="N67" s="542"/>
      <c r="O67" s="542"/>
      <c r="P67" s="542"/>
      <c r="Q67" s="542"/>
      <c r="R67" s="224"/>
    </row>
    <row r="68" spans="1:18" x14ac:dyDescent="0.2">
      <c r="A68" s="95"/>
      <c r="B68" s="95"/>
      <c r="C68" s="95"/>
      <c r="D68" s="95"/>
      <c r="E68" s="95"/>
      <c r="F68" s="91" t="s">
        <v>1217</v>
      </c>
      <c r="G68" s="91"/>
      <c r="H68" s="91"/>
      <c r="I68" s="91" t="s">
        <v>841</v>
      </c>
      <c r="J68" s="542"/>
      <c r="K68" s="542"/>
      <c r="L68" s="542"/>
      <c r="M68" s="542">
        <v>811798</v>
      </c>
      <c r="N68" s="542"/>
      <c r="O68" s="542"/>
      <c r="P68" s="542"/>
      <c r="Q68" s="542"/>
      <c r="R68" s="224"/>
    </row>
    <row r="69" spans="1:18" x14ac:dyDescent="0.2">
      <c r="A69" s="94"/>
      <c r="B69" s="529"/>
      <c r="C69" s="529"/>
      <c r="D69" s="529" t="s">
        <v>533</v>
      </c>
      <c r="E69" s="530" t="s">
        <v>672</v>
      </c>
      <c r="F69" s="530"/>
      <c r="G69" s="530"/>
      <c r="H69" s="530"/>
      <c r="I69" s="530"/>
      <c r="J69" s="540">
        <v>36452185.740000002</v>
      </c>
      <c r="K69" s="540"/>
      <c r="L69" s="540">
        <v>4783340.29</v>
      </c>
      <c r="M69" s="540">
        <v>4765967.5</v>
      </c>
      <c r="N69" s="540"/>
      <c r="O69" s="540"/>
      <c r="P69" s="540"/>
      <c r="Q69" s="540"/>
      <c r="R69" s="536">
        <v>36469558.530000001</v>
      </c>
    </row>
    <row r="70" spans="1:18" x14ac:dyDescent="0.2">
      <c r="A70" s="94"/>
      <c r="B70" s="529"/>
      <c r="C70" s="529"/>
      <c r="D70" s="529" t="s">
        <v>657</v>
      </c>
      <c r="E70" s="530" t="s">
        <v>675</v>
      </c>
      <c r="F70" s="530"/>
      <c r="G70" s="530"/>
      <c r="H70" s="530"/>
      <c r="I70" s="530"/>
      <c r="J70" s="540">
        <v>1417370941.3099999</v>
      </c>
      <c r="K70" s="540"/>
      <c r="L70" s="540">
        <v>1549297285.5999999</v>
      </c>
      <c r="M70" s="540">
        <v>1543694093.9200001</v>
      </c>
      <c r="N70" s="540"/>
      <c r="O70" s="540"/>
      <c r="P70" s="540"/>
      <c r="Q70" s="540"/>
      <c r="R70" s="536">
        <v>1422974132.99</v>
      </c>
    </row>
    <row r="71" spans="1:18" x14ac:dyDescent="0.2">
      <c r="A71" s="94"/>
      <c r="B71" s="529"/>
      <c r="C71" s="529"/>
      <c r="D71" s="529" t="s">
        <v>681</v>
      </c>
      <c r="E71" s="530" t="s">
        <v>842</v>
      </c>
      <c r="F71" s="530"/>
      <c r="G71" s="530"/>
      <c r="H71" s="530"/>
      <c r="I71" s="530"/>
      <c r="J71" s="540"/>
      <c r="K71" s="540"/>
      <c r="L71" s="540"/>
      <c r="M71" s="540"/>
      <c r="N71" s="540"/>
      <c r="O71" s="540"/>
      <c r="P71" s="540"/>
      <c r="Q71" s="540"/>
      <c r="R71" s="536"/>
    </row>
    <row r="72" spans="1:18" x14ac:dyDescent="0.2">
      <c r="A72" s="522" t="s">
        <v>2248</v>
      </c>
      <c r="B72" s="522"/>
      <c r="C72" s="522"/>
      <c r="D72" s="522"/>
      <c r="E72" s="522"/>
      <c r="F72" s="522"/>
      <c r="G72" s="522"/>
      <c r="H72" s="522"/>
      <c r="I72" s="522"/>
      <c r="J72" s="523"/>
      <c r="K72" s="523" t="s">
        <v>1384</v>
      </c>
      <c r="L72" s="523"/>
      <c r="M72" s="523"/>
      <c r="N72" s="523"/>
      <c r="O72" s="523"/>
      <c r="P72" s="524"/>
      <c r="Q72" s="524"/>
      <c r="R72" s="524" t="s">
        <v>428</v>
      </c>
    </row>
  </sheetData>
  <mergeCells count="32">
    <mergeCell ref="Q7:R7"/>
    <mergeCell ref="Q8:R8"/>
    <mergeCell ref="Q9:R9"/>
    <mergeCell ref="Q10:R10"/>
    <mergeCell ref="O11:R11"/>
    <mergeCell ref="O12:R12"/>
    <mergeCell ref="O13:R13"/>
    <mergeCell ref="O14:R14"/>
    <mergeCell ref="O15:R15"/>
    <mergeCell ref="O16:R16"/>
    <mergeCell ref="Q17:R17"/>
    <mergeCell ref="O18:R18"/>
    <mergeCell ref="O19:R19"/>
    <mergeCell ref="O20:R20"/>
    <mergeCell ref="O21:R21"/>
    <mergeCell ref="Q22:R22"/>
    <mergeCell ref="Q23:R23"/>
    <mergeCell ref="Q24:R24"/>
    <mergeCell ref="Q25:R25"/>
    <mergeCell ref="Q26:R26"/>
    <mergeCell ref="O27:R27"/>
    <mergeCell ref="O28:R28"/>
    <mergeCell ref="O29:R29"/>
    <mergeCell ref="O30:R30"/>
    <mergeCell ref="Q37:R37"/>
    <mergeCell ref="Q38:R38"/>
    <mergeCell ref="Q31:R31"/>
    <mergeCell ref="Q32:R32"/>
    <mergeCell ref="Q33:R33"/>
    <mergeCell ref="Q34:R34"/>
    <mergeCell ref="Q35:R35"/>
    <mergeCell ref="Q36:R36"/>
  </mergeCells>
  <printOptions horizontalCentered="1"/>
  <pageMargins left="0.11811023622047245" right="0.11811023622047245" top="0.78740157480314965" bottom="0.39370078740157483" header="0.31496062992125984" footer="0.31496062992125984"/>
  <pageSetup paperSize="9" scale="70" orientation="portrait" r:id="rId1"/>
  <headerFooter>
    <oddHeader>&amp;CP ř í l o h a  č. 1f) 
k usnesení Rady MČ Praha 4 č. 12R-316/2023 ze dne 31.5.2023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view="pageLayout" topLeftCell="G1" zoomScaleNormal="100" workbookViewId="0">
      <selection activeCell="AC17" sqref="AC17"/>
    </sheetView>
  </sheetViews>
  <sheetFormatPr defaultRowHeight="12.75" x14ac:dyDescent="0.2"/>
  <cols>
    <col min="1" max="3" width="2.140625" customWidth="1"/>
    <col min="4" max="4" width="5" customWidth="1"/>
    <col min="5" max="6" width="6" customWidth="1"/>
    <col min="7" max="7" width="2.140625" customWidth="1"/>
    <col min="8" max="8" width="5.140625" customWidth="1"/>
    <col min="9" max="9" width="4.140625" customWidth="1"/>
    <col min="10" max="10" width="2.140625" customWidth="1"/>
    <col min="11" max="11" width="5.140625" customWidth="1"/>
    <col min="12" max="14" width="2.140625" customWidth="1"/>
    <col min="15" max="15" width="11.85546875" customWidth="1"/>
    <col min="16" max="16" width="5" customWidth="1"/>
    <col min="17" max="17" width="2.140625" customWidth="1"/>
    <col min="18" max="18" width="15.7109375" customWidth="1"/>
    <col min="19" max="19" width="3.140625" customWidth="1"/>
    <col min="20" max="20" width="2.140625" customWidth="1"/>
    <col min="21" max="21" width="13.7109375" customWidth="1"/>
    <col min="22" max="22" width="16.7109375" customWidth="1"/>
  </cols>
  <sheetData>
    <row r="1" spans="1:22" ht="21" x14ac:dyDescent="0.2">
      <c r="A1" s="47"/>
      <c r="B1" s="47"/>
      <c r="C1" s="47"/>
      <c r="D1" s="47"/>
      <c r="E1" s="47"/>
      <c r="F1" s="47"/>
      <c r="G1" s="47"/>
      <c r="H1" s="48" t="s">
        <v>843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x14ac:dyDescent="0.2">
      <c r="A2" s="47"/>
      <c r="B2" s="47"/>
      <c r="C2" s="49"/>
      <c r="D2" s="49"/>
      <c r="E2" s="49"/>
      <c r="F2" s="49"/>
      <c r="G2" s="49"/>
      <c r="H2" s="45" t="s">
        <v>844</v>
      </c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x14ac:dyDescent="0.2">
      <c r="A3" s="47"/>
      <c r="B3" s="47"/>
      <c r="C3" s="47"/>
      <c r="D3" s="47"/>
      <c r="E3" s="47"/>
      <c r="F3" s="47"/>
      <c r="G3" s="47"/>
      <c r="H3" s="47" t="s">
        <v>756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ht="13.5" x14ac:dyDescent="0.2">
      <c r="A4" s="47"/>
      <c r="B4" s="47"/>
      <c r="C4" s="47"/>
      <c r="D4" s="47"/>
      <c r="E4" s="47"/>
      <c r="F4" s="47"/>
      <c r="G4" s="47"/>
      <c r="H4" s="51" t="s">
        <v>433</v>
      </c>
      <c r="I4" s="51"/>
      <c r="J4" s="54" t="s">
        <v>1465</v>
      </c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2" ht="13.5" x14ac:dyDescent="0.2">
      <c r="A5" s="47"/>
      <c r="B5" s="47"/>
      <c r="C5" s="47"/>
      <c r="D5" s="47"/>
      <c r="E5" s="47"/>
      <c r="F5" s="47"/>
      <c r="G5" s="47"/>
      <c r="H5" s="47" t="s">
        <v>434</v>
      </c>
      <c r="I5" s="47"/>
      <c r="J5" s="54" t="s">
        <v>52</v>
      </c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3.5" x14ac:dyDescent="0.2">
      <c r="A6" s="47"/>
      <c r="B6" s="47"/>
      <c r="C6" s="47"/>
      <c r="D6" s="47"/>
      <c r="E6" s="47"/>
      <c r="F6" s="47"/>
      <c r="G6" s="47"/>
      <c r="H6" s="47" t="s">
        <v>435</v>
      </c>
      <c r="I6" s="47"/>
      <c r="J6" s="54" t="s">
        <v>53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21.95" customHeight="1" x14ac:dyDescent="0.2">
      <c r="A7" s="545" t="s">
        <v>845</v>
      </c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6"/>
      <c r="O7" s="546"/>
      <c r="P7" s="546" t="s">
        <v>452</v>
      </c>
      <c r="Q7" s="701" t="s">
        <v>846</v>
      </c>
      <c r="R7" s="701"/>
      <c r="S7" s="701" t="s">
        <v>847</v>
      </c>
      <c r="T7" s="701"/>
      <c r="U7" s="701"/>
      <c r="V7" s="547" t="s">
        <v>848</v>
      </c>
    </row>
    <row r="8" spans="1:22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x14ac:dyDescent="0.2">
      <c r="A9" s="548" t="s">
        <v>849</v>
      </c>
      <c r="B9" s="548"/>
      <c r="C9" s="548"/>
      <c r="D9" s="548"/>
      <c r="E9" s="548"/>
      <c r="F9" s="548"/>
      <c r="G9" s="548"/>
      <c r="H9" s="548"/>
      <c r="I9" s="548"/>
      <c r="J9" s="548"/>
      <c r="K9" s="548"/>
      <c r="L9" s="548"/>
      <c r="M9" s="548"/>
      <c r="N9" s="699">
        <v>49301258.549999997</v>
      </c>
      <c r="O9" s="699"/>
      <c r="P9" s="699"/>
      <c r="Q9" s="699">
        <v>5725721180.5900002</v>
      </c>
      <c r="R9" s="699"/>
      <c r="S9" s="699">
        <v>2199856523.8400002</v>
      </c>
      <c r="T9" s="699"/>
      <c r="U9" s="699"/>
      <c r="V9" s="549">
        <v>7974878962.9799995</v>
      </c>
    </row>
    <row r="10" spans="1:22" x14ac:dyDescent="0.2">
      <c r="A10" s="90"/>
      <c r="B10" s="277" t="s">
        <v>850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</row>
    <row r="11" spans="1:22" x14ac:dyDescent="0.2">
      <c r="A11" s="278"/>
      <c r="B11" s="273" t="s">
        <v>851</v>
      </c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</row>
    <row r="12" spans="1:22" x14ac:dyDescent="0.2">
      <c r="A12" s="47"/>
      <c r="B12" s="47"/>
      <c r="C12" s="47" t="s">
        <v>852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700"/>
      <c r="O12" s="700"/>
      <c r="P12" s="700"/>
      <c r="Q12" s="700">
        <v>13203282.98</v>
      </c>
      <c r="R12" s="700"/>
      <c r="S12" s="700"/>
      <c r="T12" s="700"/>
      <c r="U12" s="700"/>
      <c r="V12" s="279">
        <v>13203282.98</v>
      </c>
    </row>
    <row r="13" spans="1:22" x14ac:dyDescent="0.2">
      <c r="A13" s="47"/>
      <c r="B13" s="47"/>
      <c r="C13" s="47" t="s">
        <v>853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700">
        <v>2629562.61</v>
      </c>
      <c r="O13" s="700"/>
      <c r="P13" s="700"/>
      <c r="Q13" s="700">
        <v>35652370.939999998</v>
      </c>
      <c r="R13" s="700"/>
      <c r="S13" s="700"/>
      <c r="T13" s="700"/>
      <c r="U13" s="700"/>
      <c r="V13" s="279">
        <v>38281933.549999997</v>
      </c>
    </row>
    <row r="14" spans="1:22" x14ac:dyDescent="0.2">
      <c r="A14" s="47"/>
      <c r="B14" s="47"/>
      <c r="C14" s="47" t="s">
        <v>854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700"/>
      <c r="O14" s="700"/>
      <c r="P14" s="700"/>
      <c r="Q14" s="700"/>
      <c r="R14" s="700"/>
      <c r="S14" s="700"/>
      <c r="T14" s="700"/>
      <c r="U14" s="700"/>
      <c r="V14" s="279"/>
    </row>
    <row r="15" spans="1:22" x14ac:dyDescent="0.2">
      <c r="A15" s="47"/>
      <c r="B15" s="47"/>
      <c r="C15" s="47" t="s">
        <v>855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700"/>
      <c r="O15" s="700"/>
      <c r="P15" s="700"/>
      <c r="Q15" s="700"/>
      <c r="R15" s="700"/>
      <c r="S15" s="700">
        <v>3199950</v>
      </c>
      <c r="T15" s="700"/>
      <c r="U15" s="700"/>
      <c r="V15" s="279">
        <v>3199950</v>
      </c>
    </row>
    <row r="16" spans="1:22" x14ac:dyDescent="0.2">
      <c r="A16" s="47"/>
      <c r="B16" s="47"/>
      <c r="C16" s="47" t="s">
        <v>856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700"/>
      <c r="O16" s="700"/>
      <c r="P16" s="700"/>
      <c r="Q16" s="700">
        <v>227952059.03</v>
      </c>
      <c r="R16" s="700"/>
      <c r="S16" s="700"/>
      <c r="T16" s="700"/>
      <c r="U16" s="700"/>
      <c r="V16" s="279">
        <v>227952059.03</v>
      </c>
    </row>
    <row r="17" spans="1:22" x14ac:dyDescent="0.2">
      <c r="A17" s="47"/>
      <c r="B17" s="47"/>
      <c r="C17" s="47" t="s">
        <v>857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700"/>
      <c r="O17" s="700"/>
      <c r="P17" s="700"/>
      <c r="Q17" s="700"/>
      <c r="R17" s="700"/>
      <c r="S17" s="700"/>
      <c r="T17" s="700"/>
      <c r="U17" s="700"/>
      <c r="V17" s="279"/>
    </row>
    <row r="18" spans="1:22" x14ac:dyDescent="0.2">
      <c r="A18" s="47"/>
      <c r="B18" s="47"/>
      <c r="C18" s="47" t="s">
        <v>858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700"/>
      <c r="O18" s="700"/>
      <c r="P18" s="700"/>
      <c r="Q18" s="700"/>
      <c r="R18" s="700"/>
      <c r="S18" s="700">
        <v>209739</v>
      </c>
      <c r="T18" s="700"/>
      <c r="U18" s="700"/>
      <c r="V18" s="279">
        <v>209739</v>
      </c>
    </row>
    <row r="19" spans="1:22" x14ac:dyDescent="0.2">
      <c r="A19" s="47"/>
      <c r="B19" s="47"/>
      <c r="C19" s="47" t="s">
        <v>859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700"/>
      <c r="O19" s="700"/>
      <c r="P19" s="700"/>
      <c r="Q19" s="700"/>
      <c r="R19" s="700"/>
      <c r="S19" s="700"/>
      <c r="T19" s="700"/>
      <c r="U19" s="700"/>
      <c r="V19" s="279"/>
    </row>
    <row r="20" spans="1:22" x14ac:dyDescent="0.2">
      <c r="A20" s="47"/>
      <c r="B20" s="47"/>
      <c r="C20" s="47" t="s">
        <v>860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700"/>
      <c r="O20" s="700"/>
      <c r="P20" s="700"/>
      <c r="Q20" s="700"/>
      <c r="R20" s="700"/>
      <c r="S20" s="700"/>
      <c r="T20" s="700"/>
      <c r="U20" s="700"/>
      <c r="V20" s="279"/>
    </row>
    <row r="21" spans="1:22" x14ac:dyDescent="0.2">
      <c r="A21" s="47"/>
      <c r="B21" s="47"/>
      <c r="C21" s="47" t="s">
        <v>861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700"/>
      <c r="O21" s="700"/>
      <c r="P21" s="700"/>
      <c r="Q21" s="700"/>
      <c r="R21" s="700"/>
      <c r="S21" s="700"/>
      <c r="T21" s="700"/>
      <c r="U21" s="700"/>
      <c r="V21" s="279"/>
    </row>
    <row r="22" spans="1:22" x14ac:dyDescent="0.2">
      <c r="A22" s="47"/>
      <c r="B22" s="47"/>
      <c r="C22" s="47" t="s">
        <v>862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700"/>
      <c r="O22" s="700"/>
      <c r="P22" s="700"/>
      <c r="Q22" s="700"/>
      <c r="R22" s="700"/>
      <c r="S22" s="700"/>
      <c r="T22" s="700"/>
      <c r="U22" s="700"/>
      <c r="V22" s="279"/>
    </row>
    <row r="23" spans="1:22" x14ac:dyDescent="0.2">
      <c r="A23" s="47"/>
      <c r="B23" s="47"/>
      <c r="C23" s="47" t="s">
        <v>863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700"/>
      <c r="O23" s="700"/>
      <c r="P23" s="700"/>
      <c r="Q23" s="700"/>
      <c r="R23" s="700"/>
      <c r="S23" s="700"/>
      <c r="T23" s="700"/>
      <c r="U23" s="700"/>
      <c r="V23" s="279"/>
    </row>
    <row r="24" spans="1:22" x14ac:dyDescent="0.2">
      <c r="A24" s="47"/>
      <c r="B24" s="47"/>
      <c r="C24" s="47" t="s">
        <v>864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700"/>
      <c r="O24" s="700"/>
      <c r="P24" s="700"/>
      <c r="Q24" s="700"/>
      <c r="R24" s="700"/>
      <c r="S24" s="700"/>
      <c r="T24" s="700"/>
      <c r="U24" s="700"/>
      <c r="V24" s="279"/>
    </row>
    <row r="25" spans="1:22" x14ac:dyDescent="0.2">
      <c r="A25" s="47"/>
      <c r="B25" s="47"/>
      <c r="C25" s="47" t="s">
        <v>865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700"/>
      <c r="O25" s="700"/>
      <c r="P25" s="700"/>
      <c r="Q25" s="700">
        <v>255817521.41</v>
      </c>
      <c r="R25" s="700"/>
      <c r="S25" s="700">
        <v>1638519.1</v>
      </c>
      <c r="T25" s="700"/>
      <c r="U25" s="700"/>
      <c r="V25" s="279">
        <v>257456040.50999999</v>
      </c>
    </row>
    <row r="26" spans="1:22" x14ac:dyDescent="0.2">
      <c r="A26" s="47"/>
      <c r="B26" s="47"/>
      <c r="C26" s="47" t="s">
        <v>866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700"/>
      <c r="O26" s="700"/>
      <c r="P26" s="700"/>
      <c r="Q26" s="700"/>
      <c r="R26" s="700"/>
      <c r="S26" s="700"/>
      <c r="T26" s="700"/>
      <c r="U26" s="700"/>
      <c r="V26" s="279"/>
    </row>
    <row r="27" spans="1:22" x14ac:dyDescent="0.2">
      <c r="A27" s="47"/>
      <c r="B27" s="47"/>
      <c r="C27" s="47" t="s">
        <v>867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700"/>
      <c r="O27" s="700"/>
      <c r="P27" s="700"/>
      <c r="Q27" s="700"/>
      <c r="R27" s="700"/>
      <c r="S27" s="700"/>
      <c r="T27" s="700"/>
      <c r="U27" s="700"/>
      <c r="V27" s="279"/>
    </row>
    <row r="28" spans="1:22" x14ac:dyDescent="0.2">
      <c r="A28" s="47"/>
      <c r="B28" s="47"/>
      <c r="C28" s="47" t="s">
        <v>868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700"/>
      <c r="O28" s="700"/>
      <c r="P28" s="700"/>
      <c r="Q28" s="700"/>
      <c r="R28" s="700"/>
      <c r="S28" s="700"/>
      <c r="T28" s="700"/>
      <c r="U28" s="700"/>
      <c r="V28" s="279"/>
    </row>
    <row r="29" spans="1:22" x14ac:dyDescent="0.2">
      <c r="A29" s="47"/>
      <c r="B29" s="47"/>
      <c r="C29" s="47" t="s">
        <v>869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700"/>
      <c r="O29" s="700"/>
      <c r="P29" s="700"/>
      <c r="Q29" s="700"/>
      <c r="R29" s="700"/>
      <c r="S29" s="700"/>
      <c r="T29" s="700"/>
      <c r="U29" s="700"/>
      <c r="V29" s="279"/>
    </row>
    <row r="30" spans="1:22" x14ac:dyDescent="0.2">
      <c r="A30" s="280"/>
      <c r="B30" s="281" t="s">
        <v>870</v>
      </c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698">
        <v>2629562.61</v>
      </c>
      <c r="O30" s="698"/>
      <c r="P30" s="698"/>
      <c r="Q30" s="698">
        <v>532625234.36000001</v>
      </c>
      <c r="R30" s="698"/>
      <c r="S30" s="698">
        <v>5048208.0999999996</v>
      </c>
      <c r="T30" s="698"/>
      <c r="U30" s="698"/>
      <c r="V30" s="282">
        <v>540303005.07000005</v>
      </c>
    </row>
    <row r="31" spans="1:22" x14ac:dyDescent="0.2">
      <c r="A31" s="90"/>
      <c r="B31" s="277" t="s">
        <v>871</v>
      </c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</row>
    <row r="32" spans="1:22" x14ac:dyDescent="0.2">
      <c r="A32" s="278"/>
      <c r="B32" s="273" t="s">
        <v>851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</row>
    <row r="33" spans="1:22" x14ac:dyDescent="0.2">
      <c r="A33" s="47"/>
      <c r="B33" s="47"/>
      <c r="C33" s="47" t="s">
        <v>872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700">
        <v>2357961.7999999998</v>
      </c>
      <c r="O33" s="700"/>
      <c r="P33" s="700"/>
      <c r="Q33" s="700">
        <v>6619551.29</v>
      </c>
      <c r="R33" s="700"/>
      <c r="S33" s="700">
        <v>40000</v>
      </c>
      <c r="T33" s="700"/>
      <c r="U33" s="700"/>
      <c r="V33" s="279">
        <v>9017513.0899999999</v>
      </c>
    </row>
    <row r="34" spans="1:22" x14ac:dyDescent="0.2">
      <c r="A34" s="47"/>
      <c r="B34" s="47"/>
      <c r="C34" s="47" t="s">
        <v>873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700"/>
      <c r="O34" s="700"/>
      <c r="P34" s="700"/>
      <c r="Q34" s="700">
        <v>683538.8</v>
      </c>
      <c r="R34" s="700"/>
      <c r="S34" s="700">
        <v>3732962.43</v>
      </c>
      <c r="T34" s="700"/>
      <c r="U34" s="700"/>
      <c r="V34" s="279">
        <v>4416501.2300000004</v>
      </c>
    </row>
    <row r="35" spans="1:22" x14ac:dyDescent="0.2">
      <c r="A35" s="47"/>
      <c r="B35" s="47"/>
      <c r="C35" s="47" t="s">
        <v>874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700"/>
      <c r="O35" s="700"/>
      <c r="P35" s="700"/>
      <c r="Q35" s="700"/>
      <c r="R35" s="700"/>
      <c r="S35" s="700">
        <v>598765</v>
      </c>
      <c r="T35" s="700"/>
      <c r="U35" s="700"/>
      <c r="V35" s="279">
        <v>598765</v>
      </c>
    </row>
    <row r="36" spans="1:22" x14ac:dyDescent="0.2">
      <c r="A36" s="47"/>
      <c r="B36" s="47"/>
      <c r="C36" s="47" t="s">
        <v>875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700"/>
      <c r="O36" s="700"/>
      <c r="P36" s="700"/>
      <c r="Q36" s="700">
        <v>13108055.65</v>
      </c>
      <c r="R36" s="700"/>
      <c r="S36" s="700"/>
      <c r="T36" s="700"/>
      <c r="U36" s="700"/>
      <c r="V36" s="279">
        <v>13108055.65</v>
      </c>
    </row>
    <row r="37" spans="1:22" x14ac:dyDescent="0.2">
      <c r="A37" s="47"/>
      <c r="B37" s="47"/>
      <c r="C37" s="47" t="s">
        <v>876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700"/>
      <c r="O37" s="700"/>
      <c r="P37" s="700"/>
      <c r="Q37" s="700"/>
      <c r="R37" s="700"/>
      <c r="S37" s="700"/>
      <c r="T37" s="700"/>
      <c r="U37" s="700"/>
      <c r="V37" s="279"/>
    </row>
    <row r="38" spans="1:22" x14ac:dyDescent="0.2">
      <c r="A38" s="47"/>
      <c r="B38" s="47"/>
      <c r="C38" s="47" t="s">
        <v>877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700"/>
      <c r="O38" s="700"/>
      <c r="P38" s="700"/>
      <c r="Q38" s="700"/>
      <c r="R38" s="700"/>
      <c r="S38" s="700"/>
      <c r="T38" s="700"/>
      <c r="U38" s="700"/>
      <c r="V38" s="279"/>
    </row>
    <row r="39" spans="1:22" x14ac:dyDescent="0.2">
      <c r="A39" s="47"/>
      <c r="B39" s="47"/>
      <c r="C39" s="47" t="s">
        <v>878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700"/>
      <c r="O39" s="700"/>
      <c r="P39" s="700"/>
      <c r="Q39" s="700"/>
      <c r="R39" s="700"/>
      <c r="S39" s="700"/>
      <c r="T39" s="700"/>
      <c r="U39" s="700"/>
      <c r="V39" s="279"/>
    </row>
    <row r="40" spans="1:22" x14ac:dyDescent="0.2">
      <c r="A40" s="47"/>
      <c r="B40" s="47"/>
      <c r="C40" s="47" t="s">
        <v>879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700"/>
      <c r="O40" s="700"/>
      <c r="P40" s="700"/>
      <c r="Q40" s="700"/>
      <c r="R40" s="700"/>
      <c r="S40" s="700"/>
      <c r="T40" s="700"/>
      <c r="U40" s="700"/>
      <c r="V40" s="279"/>
    </row>
    <row r="41" spans="1:22" x14ac:dyDescent="0.2">
      <c r="A41" s="47"/>
      <c r="B41" s="47"/>
      <c r="C41" s="47" t="s">
        <v>880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700"/>
      <c r="O41" s="700"/>
      <c r="P41" s="700"/>
      <c r="Q41" s="700"/>
      <c r="R41" s="700"/>
      <c r="S41" s="700"/>
      <c r="T41" s="700"/>
      <c r="U41" s="700"/>
      <c r="V41" s="279"/>
    </row>
    <row r="42" spans="1:22" x14ac:dyDescent="0.2">
      <c r="A42" s="47"/>
      <c r="B42" s="47"/>
      <c r="C42" s="47" t="s">
        <v>881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700"/>
      <c r="O42" s="700"/>
      <c r="P42" s="700"/>
      <c r="Q42" s="700"/>
      <c r="R42" s="700"/>
      <c r="S42" s="700"/>
      <c r="T42" s="700"/>
      <c r="U42" s="700"/>
      <c r="V42" s="279"/>
    </row>
    <row r="43" spans="1:22" x14ac:dyDescent="0.2">
      <c r="A43" s="47"/>
      <c r="B43" s="47"/>
      <c r="C43" s="47" t="s">
        <v>882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700"/>
      <c r="O43" s="700"/>
      <c r="P43" s="700"/>
      <c r="Q43" s="700"/>
      <c r="R43" s="700"/>
      <c r="S43" s="700"/>
      <c r="T43" s="700"/>
      <c r="U43" s="700"/>
      <c r="V43" s="279"/>
    </row>
    <row r="44" spans="1:22" x14ac:dyDescent="0.2">
      <c r="A44" s="47"/>
      <c r="B44" s="47"/>
      <c r="C44" s="47" t="s">
        <v>883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700"/>
      <c r="O44" s="700"/>
      <c r="P44" s="700"/>
      <c r="Q44" s="700">
        <v>255817521.41</v>
      </c>
      <c r="R44" s="700"/>
      <c r="S44" s="700">
        <v>1638519.1</v>
      </c>
      <c r="T44" s="700"/>
      <c r="U44" s="700"/>
      <c r="V44" s="279">
        <v>257456040.50999999</v>
      </c>
    </row>
    <row r="45" spans="1:22" x14ac:dyDescent="0.2">
      <c r="A45" s="47"/>
      <c r="B45" s="47"/>
      <c r="C45" s="47" t="s">
        <v>884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700"/>
      <c r="O45" s="700"/>
      <c r="P45" s="700"/>
      <c r="Q45" s="700"/>
      <c r="R45" s="700"/>
      <c r="S45" s="700"/>
      <c r="T45" s="700"/>
      <c r="U45" s="700"/>
      <c r="V45" s="279"/>
    </row>
    <row r="46" spans="1:22" x14ac:dyDescent="0.2">
      <c r="A46" s="47"/>
      <c r="B46" s="47"/>
      <c r="C46" s="47" t="s">
        <v>885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700"/>
      <c r="O46" s="700"/>
      <c r="P46" s="700"/>
      <c r="Q46" s="700"/>
      <c r="R46" s="700"/>
      <c r="S46" s="700"/>
      <c r="T46" s="700"/>
      <c r="U46" s="700"/>
      <c r="V46" s="279"/>
    </row>
    <row r="47" spans="1:22" x14ac:dyDescent="0.2">
      <c r="A47" s="47"/>
      <c r="B47" s="47"/>
      <c r="C47" s="47" t="s">
        <v>868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700"/>
      <c r="O47" s="700"/>
      <c r="P47" s="700"/>
      <c r="Q47" s="700"/>
      <c r="R47" s="700"/>
      <c r="S47" s="700"/>
      <c r="T47" s="700"/>
      <c r="U47" s="700"/>
      <c r="V47" s="279"/>
    </row>
    <row r="48" spans="1:22" x14ac:dyDescent="0.2">
      <c r="A48" s="47"/>
      <c r="B48" s="47"/>
      <c r="C48" s="47" t="s">
        <v>886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700"/>
      <c r="O48" s="700"/>
      <c r="P48" s="700"/>
      <c r="Q48" s="700"/>
      <c r="R48" s="700"/>
      <c r="S48" s="700"/>
      <c r="T48" s="700"/>
      <c r="U48" s="700"/>
      <c r="V48" s="279"/>
    </row>
    <row r="49" spans="1:22" x14ac:dyDescent="0.2">
      <c r="A49" s="280"/>
      <c r="B49" s="281" t="s">
        <v>887</v>
      </c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698">
        <v>2357961.7999999998</v>
      </c>
      <c r="O49" s="698"/>
      <c r="P49" s="698"/>
      <c r="Q49" s="698">
        <v>276228667.14999998</v>
      </c>
      <c r="R49" s="698"/>
      <c r="S49" s="698">
        <v>6010246.5300000003</v>
      </c>
      <c r="T49" s="698"/>
      <c r="U49" s="698"/>
      <c r="V49" s="282">
        <v>284596875.48000002</v>
      </c>
    </row>
    <row r="50" spans="1:22" x14ac:dyDescent="0.2">
      <c r="A50" s="548" t="s">
        <v>888</v>
      </c>
      <c r="B50" s="548"/>
      <c r="C50" s="548"/>
      <c r="D50" s="548"/>
      <c r="E50" s="548"/>
      <c r="F50" s="548"/>
      <c r="G50" s="548"/>
      <c r="H50" s="548"/>
      <c r="I50" s="548"/>
      <c r="J50" s="548"/>
      <c r="K50" s="548"/>
      <c r="L50" s="548"/>
      <c r="M50" s="548"/>
      <c r="N50" s="699">
        <v>49572859.359999999</v>
      </c>
      <c r="O50" s="699"/>
      <c r="P50" s="699"/>
      <c r="Q50" s="699">
        <v>5982117747.8000002</v>
      </c>
      <c r="R50" s="699"/>
      <c r="S50" s="699">
        <v>2198894485.4099998</v>
      </c>
      <c r="T50" s="699"/>
      <c r="U50" s="699"/>
      <c r="V50" s="549">
        <v>8230585092.5699997</v>
      </c>
    </row>
    <row r="51" spans="1:22" x14ac:dyDescent="0.2">
      <c r="A51" s="283" t="s">
        <v>889</v>
      </c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</row>
    <row r="52" spans="1:22" x14ac:dyDescent="0.2">
      <c r="A52" s="283" t="s">
        <v>890</v>
      </c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</row>
    <row r="53" spans="1:22" x14ac:dyDescent="0.2">
      <c r="A53" s="44" t="s">
        <v>891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</row>
    <row r="54" spans="1:22" x14ac:dyDescent="0.2">
      <c r="A54" s="44" t="s">
        <v>892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</row>
    <row r="55" spans="1:22" x14ac:dyDescent="0.2">
      <c r="A55" s="44" t="s">
        <v>893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</row>
    <row r="56" spans="1:22" x14ac:dyDescent="0.2">
      <c r="A56" s="44" t="s">
        <v>894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</row>
    <row r="57" spans="1:22" x14ac:dyDescent="0.2">
      <c r="A57" s="44" t="s">
        <v>895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</row>
    <row r="58" spans="1:22" x14ac:dyDescent="0.2">
      <c r="A58" s="283" t="s">
        <v>896</v>
      </c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</row>
    <row r="59" spans="1:22" x14ac:dyDescent="0.2">
      <c r="A59" s="44" t="s">
        <v>897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</row>
    <row r="60" spans="1:22" x14ac:dyDescent="0.2">
      <c r="A60" s="44" t="s">
        <v>898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</row>
    <row r="61" spans="1:22" x14ac:dyDescent="0.2">
      <c r="A61" s="44" t="s">
        <v>899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</row>
    <row r="62" spans="1:22" x14ac:dyDescent="0.2">
      <c r="A62" s="44" t="s">
        <v>900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</row>
    <row r="63" spans="1:22" x14ac:dyDescent="0.2">
      <c r="A63" s="44" t="s">
        <v>901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</row>
    <row r="64" spans="1:22" x14ac:dyDescent="0.2">
      <c r="A64" s="44" t="s">
        <v>902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</row>
    <row r="65" spans="1:22" x14ac:dyDescent="0.2">
      <c r="A65" s="283" t="s">
        <v>903</v>
      </c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</row>
    <row r="66" spans="1:22" x14ac:dyDescent="0.2">
      <c r="A66" s="44" t="s">
        <v>904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</row>
    <row r="67" spans="1:22" x14ac:dyDescent="0.2">
      <c r="A67" s="44" t="s">
        <v>905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</row>
    <row r="68" spans="1:22" x14ac:dyDescent="0.2">
      <c r="A68" s="522" t="s">
        <v>2252</v>
      </c>
      <c r="B68" s="522"/>
      <c r="C68" s="522"/>
      <c r="D68" s="522"/>
      <c r="E68" s="522"/>
      <c r="F68" s="522"/>
      <c r="G68" s="522"/>
      <c r="H68" s="522"/>
      <c r="I68" s="522"/>
      <c r="J68" s="522"/>
      <c r="K68" s="522"/>
      <c r="L68" s="523"/>
      <c r="M68" s="523"/>
      <c r="N68" s="523"/>
      <c r="O68" s="523"/>
      <c r="P68" s="523" t="s">
        <v>906</v>
      </c>
      <c r="Q68" s="523"/>
      <c r="R68" s="523"/>
      <c r="S68" s="523"/>
      <c r="T68" s="524"/>
      <c r="U68" s="524"/>
      <c r="V68" s="524" t="s">
        <v>428</v>
      </c>
    </row>
  </sheetData>
  <mergeCells count="116">
    <mergeCell ref="Q7:R7"/>
    <mergeCell ref="S7:U7"/>
    <mergeCell ref="N9:P9"/>
    <mergeCell ref="Q9:R9"/>
    <mergeCell ref="S9:U9"/>
    <mergeCell ref="N12:P12"/>
    <mergeCell ref="Q12:R12"/>
    <mergeCell ref="S12:U12"/>
    <mergeCell ref="N13:P13"/>
    <mergeCell ref="Q13:R13"/>
    <mergeCell ref="S13:U13"/>
    <mergeCell ref="N14:P14"/>
    <mergeCell ref="Q14:R14"/>
    <mergeCell ref="S14:U14"/>
    <mergeCell ref="N15:P15"/>
    <mergeCell ref="Q15:R15"/>
    <mergeCell ref="S15:U15"/>
    <mergeCell ref="N16:P16"/>
    <mergeCell ref="Q16:R16"/>
    <mergeCell ref="S16:U16"/>
    <mergeCell ref="N17:P17"/>
    <mergeCell ref="Q17:R17"/>
    <mergeCell ref="S17:U17"/>
    <mergeCell ref="N18:P18"/>
    <mergeCell ref="Q18:R18"/>
    <mergeCell ref="S18:U18"/>
    <mergeCell ref="N19:P19"/>
    <mergeCell ref="Q19:R19"/>
    <mergeCell ref="S19:U19"/>
    <mergeCell ref="N20:P20"/>
    <mergeCell ref="Q20:R20"/>
    <mergeCell ref="S20:U20"/>
    <mergeCell ref="N21:P21"/>
    <mergeCell ref="Q21:R21"/>
    <mergeCell ref="S21:U21"/>
    <mergeCell ref="N22:P22"/>
    <mergeCell ref="Q22:R22"/>
    <mergeCell ref="S22:U22"/>
    <mergeCell ref="N23:P23"/>
    <mergeCell ref="Q23:R23"/>
    <mergeCell ref="S23:U23"/>
    <mergeCell ref="N24:P24"/>
    <mergeCell ref="Q24:R24"/>
    <mergeCell ref="S24:U24"/>
    <mergeCell ref="N25:P25"/>
    <mergeCell ref="Q25:R25"/>
    <mergeCell ref="S25:U25"/>
    <mergeCell ref="N26:P26"/>
    <mergeCell ref="Q26:R26"/>
    <mergeCell ref="S26:U26"/>
    <mergeCell ref="N27:P27"/>
    <mergeCell ref="Q27:R27"/>
    <mergeCell ref="S27:U27"/>
    <mergeCell ref="N28:P28"/>
    <mergeCell ref="Q28:R28"/>
    <mergeCell ref="S28:U28"/>
    <mergeCell ref="N29:P29"/>
    <mergeCell ref="Q29:R29"/>
    <mergeCell ref="S29:U29"/>
    <mergeCell ref="N30:P30"/>
    <mergeCell ref="Q30:R30"/>
    <mergeCell ref="S30:U30"/>
    <mergeCell ref="N33:P33"/>
    <mergeCell ref="Q33:R33"/>
    <mergeCell ref="S33:U33"/>
    <mergeCell ref="N34:P34"/>
    <mergeCell ref="Q34:R34"/>
    <mergeCell ref="S34:U34"/>
    <mergeCell ref="N35:P35"/>
    <mergeCell ref="Q35:R35"/>
    <mergeCell ref="S35:U35"/>
    <mergeCell ref="N36:P36"/>
    <mergeCell ref="Q36:R36"/>
    <mergeCell ref="S36:U36"/>
    <mergeCell ref="N37:P37"/>
    <mergeCell ref="Q37:R37"/>
    <mergeCell ref="S37:U37"/>
    <mergeCell ref="N38:P38"/>
    <mergeCell ref="Q38:R38"/>
    <mergeCell ref="S38:U38"/>
    <mergeCell ref="N39:P39"/>
    <mergeCell ref="Q39:R39"/>
    <mergeCell ref="S39:U39"/>
    <mergeCell ref="N40:P40"/>
    <mergeCell ref="Q40:R40"/>
    <mergeCell ref="S40:U40"/>
    <mergeCell ref="N41:P41"/>
    <mergeCell ref="Q41:R41"/>
    <mergeCell ref="S41:U41"/>
    <mergeCell ref="N42:P42"/>
    <mergeCell ref="Q42:R42"/>
    <mergeCell ref="S42:U42"/>
    <mergeCell ref="N43:P43"/>
    <mergeCell ref="Q43:R43"/>
    <mergeCell ref="S43:U43"/>
    <mergeCell ref="N44:P44"/>
    <mergeCell ref="Q44:R44"/>
    <mergeCell ref="S44:U44"/>
    <mergeCell ref="N45:P45"/>
    <mergeCell ref="Q45:R45"/>
    <mergeCell ref="S45:U45"/>
    <mergeCell ref="N49:P49"/>
    <mergeCell ref="Q49:R49"/>
    <mergeCell ref="S49:U49"/>
    <mergeCell ref="N50:P50"/>
    <mergeCell ref="Q50:R50"/>
    <mergeCell ref="S50:U50"/>
    <mergeCell ref="N46:P46"/>
    <mergeCell ref="Q46:R46"/>
    <mergeCell ref="S46:U46"/>
    <mergeCell ref="N47:P47"/>
    <mergeCell ref="Q47:R47"/>
    <mergeCell ref="S47:U47"/>
    <mergeCell ref="N48:P48"/>
    <mergeCell ref="Q48:R48"/>
    <mergeCell ref="S48:U4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5" orientation="portrait" r:id="rId1"/>
  <headerFooter>
    <oddHeader>&amp;CP ř í l o h a  č. 1g) 
k usnesení Rady MČ Praha 4 č. 12R-316/2023 ze dne 31.5.2023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view="pageLayout" topLeftCell="B1" zoomScaleNormal="100" workbookViewId="0">
      <selection activeCell="X19" sqref="X19"/>
    </sheetView>
  </sheetViews>
  <sheetFormatPr defaultRowHeight="12.75" x14ac:dyDescent="0.2"/>
  <cols>
    <col min="5" max="5" width="14.42578125" customWidth="1"/>
    <col min="6" max="6" width="5.7109375" customWidth="1"/>
    <col min="8" max="8" width="6.42578125" customWidth="1"/>
    <col min="9" max="9" width="5.42578125" hidden="1" customWidth="1"/>
    <col min="10" max="11" width="9.140625" hidden="1" customWidth="1"/>
    <col min="13" max="13" width="1.85546875" customWidth="1"/>
    <col min="14" max="14" width="4" customWidth="1"/>
    <col min="15" max="16" width="9.140625" hidden="1" customWidth="1"/>
    <col min="19" max="19" width="0.85546875" customWidth="1"/>
    <col min="20" max="20" width="9.140625" hidden="1" customWidth="1"/>
  </cols>
  <sheetData>
    <row r="1" spans="1:20" ht="16.5" x14ac:dyDescent="0.2">
      <c r="A1" s="56" t="s">
        <v>1218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x14ac:dyDescent="0.2">
      <c r="A2" s="525" t="s">
        <v>1059</v>
      </c>
      <c r="B2" s="525"/>
      <c r="C2" s="525"/>
      <c r="D2" s="525"/>
      <c r="E2" s="525"/>
      <c r="F2" s="525"/>
      <c r="G2" s="550"/>
      <c r="H2" s="526" t="s">
        <v>2168</v>
      </c>
      <c r="I2" s="526"/>
      <c r="J2" s="526"/>
      <c r="K2" s="526" t="s">
        <v>1060</v>
      </c>
      <c r="L2" s="526"/>
      <c r="M2" s="526" t="s">
        <v>1061</v>
      </c>
      <c r="N2" s="526"/>
      <c r="O2" s="526"/>
      <c r="P2" s="526" t="s">
        <v>1061</v>
      </c>
      <c r="Q2" s="526"/>
      <c r="R2" s="526" t="s">
        <v>1062</v>
      </c>
      <c r="S2" s="526"/>
      <c r="T2" s="526" t="s">
        <v>1062</v>
      </c>
    </row>
    <row r="3" spans="1:20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x14ac:dyDescent="0.2">
      <c r="A4" s="550" t="s">
        <v>452</v>
      </c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</row>
    <row r="5" spans="1:20" x14ac:dyDescent="0.2">
      <c r="A5" s="285"/>
      <c r="B5" s="286" t="s">
        <v>454</v>
      </c>
      <c r="C5" s="286"/>
      <c r="D5" s="286"/>
      <c r="E5" s="286"/>
      <c r="F5" s="286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  <c r="R5" s="702"/>
      <c r="S5" s="702"/>
      <c r="T5" s="702"/>
    </row>
    <row r="6" spans="1:20" x14ac:dyDescent="0.2">
      <c r="A6" s="287"/>
      <c r="B6" s="286" t="s">
        <v>457</v>
      </c>
      <c r="C6" s="286"/>
      <c r="D6" s="286"/>
      <c r="E6" s="286"/>
      <c r="F6" s="286"/>
      <c r="G6" s="702">
        <v>44165483.009999998</v>
      </c>
      <c r="H6" s="702"/>
      <c r="I6" s="702"/>
      <c r="J6" s="702"/>
      <c r="K6" s="702"/>
      <c r="L6" s="702">
        <v>158249.22</v>
      </c>
      <c r="M6" s="702"/>
      <c r="N6" s="702"/>
      <c r="O6" s="702"/>
      <c r="P6" s="702"/>
      <c r="Q6" s="702">
        <v>44323732.229999997</v>
      </c>
      <c r="R6" s="702"/>
      <c r="S6" s="702"/>
      <c r="T6" s="702"/>
    </row>
    <row r="7" spans="1:20" x14ac:dyDescent="0.2">
      <c r="A7" s="287"/>
      <c r="B7" s="286" t="s">
        <v>460</v>
      </c>
      <c r="C7" s="286"/>
      <c r="D7" s="286"/>
      <c r="E7" s="286"/>
      <c r="F7" s="286"/>
      <c r="G7" s="702"/>
      <c r="H7" s="702"/>
      <c r="I7" s="702"/>
      <c r="J7" s="702"/>
      <c r="K7" s="702"/>
      <c r="L7" s="702"/>
      <c r="M7" s="702"/>
      <c r="N7" s="702"/>
      <c r="O7" s="702"/>
      <c r="P7" s="702"/>
      <c r="Q7" s="702"/>
      <c r="R7" s="702"/>
      <c r="S7" s="702"/>
      <c r="T7" s="702"/>
    </row>
    <row r="8" spans="1:20" x14ac:dyDescent="0.2">
      <c r="A8" s="287"/>
      <c r="B8" s="286" t="s">
        <v>463</v>
      </c>
      <c r="C8" s="286"/>
      <c r="D8" s="286"/>
      <c r="E8" s="286"/>
      <c r="F8" s="286"/>
      <c r="G8" s="702"/>
      <c r="H8" s="702"/>
      <c r="I8" s="702"/>
      <c r="J8" s="702"/>
      <c r="K8" s="702"/>
      <c r="L8" s="702"/>
      <c r="M8" s="702"/>
      <c r="N8" s="702"/>
      <c r="O8" s="702"/>
      <c r="P8" s="702"/>
      <c r="Q8" s="702"/>
      <c r="R8" s="702"/>
      <c r="S8" s="702"/>
      <c r="T8" s="702"/>
    </row>
    <row r="9" spans="1:20" x14ac:dyDescent="0.2">
      <c r="A9" s="287"/>
      <c r="B9" s="286" t="s">
        <v>466</v>
      </c>
      <c r="C9" s="286"/>
      <c r="D9" s="286"/>
      <c r="E9" s="286"/>
      <c r="F9" s="286"/>
      <c r="G9" s="702">
        <v>1318443</v>
      </c>
      <c r="H9" s="702"/>
      <c r="I9" s="702"/>
      <c r="J9" s="702"/>
      <c r="K9" s="702"/>
      <c r="L9" s="702">
        <v>18971.59</v>
      </c>
      <c r="M9" s="702"/>
      <c r="N9" s="702"/>
      <c r="O9" s="702"/>
      <c r="P9" s="702"/>
      <c r="Q9" s="702">
        <v>1337414.5900000001</v>
      </c>
      <c r="R9" s="702"/>
      <c r="S9" s="702"/>
      <c r="T9" s="702"/>
    </row>
    <row r="10" spans="1:20" x14ac:dyDescent="0.2">
      <c r="A10" s="287"/>
      <c r="B10" s="286" t="s">
        <v>469</v>
      </c>
      <c r="C10" s="286"/>
      <c r="D10" s="286"/>
      <c r="E10" s="286"/>
      <c r="F10" s="286"/>
      <c r="G10" s="702">
        <v>3177825.54</v>
      </c>
      <c r="H10" s="702"/>
      <c r="I10" s="702"/>
      <c r="J10" s="702"/>
      <c r="K10" s="702"/>
      <c r="L10" s="702">
        <v>94380</v>
      </c>
      <c r="M10" s="702"/>
      <c r="N10" s="702"/>
      <c r="O10" s="702"/>
      <c r="P10" s="702"/>
      <c r="Q10" s="702">
        <v>3272205.54</v>
      </c>
      <c r="R10" s="702"/>
      <c r="S10" s="702"/>
      <c r="T10" s="702"/>
    </row>
    <row r="11" spans="1:20" x14ac:dyDescent="0.2">
      <c r="A11" s="550" t="s">
        <v>846</v>
      </c>
      <c r="B11" s="550"/>
      <c r="C11" s="550"/>
      <c r="D11" s="550"/>
      <c r="E11" s="550"/>
      <c r="F11" s="550"/>
      <c r="G11" s="550"/>
      <c r="H11" s="550"/>
      <c r="I11" s="550"/>
      <c r="J11" s="550"/>
      <c r="K11" s="550"/>
      <c r="L11" s="550"/>
      <c r="M11" s="550"/>
      <c r="N11" s="550"/>
      <c r="O11" s="550"/>
      <c r="P11" s="550"/>
      <c r="Q11" s="550"/>
      <c r="R11" s="550"/>
      <c r="S11" s="550"/>
      <c r="T11" s="550"/>
    </row>
    <row r="12" spans="1:20" x14ac:dyDescent="0.2">
      <c r="A12" s="285"/>
      <c r="B12" s="286" t="s">
        <v>484</v>
      </c>
      <c r="C12" s="286"/>
      <c r="D12" s="286"/>
      <c r="E12" s="286"/>
      <c r="F12" s="286"/>
      <c r="G12" s="702">
        <v>5530651086.54</v>
      </c>
      <c r="H12" s="702"/>
      <c r="I12" s="702"/>
      <c r="J12" s="702"/>
      <c r="K12" s="702"/>
      <c r="L12" s="702">
        <v>241107460.61000001</v>
      </c>
      <c r="M12" s="702"/>
      <c r="N12" s="702"/>
      <c r="O12" s="702"/>
      <c r="P12" s="702"/>
      <c r="Q12" s="702">
        <v>5771758547.1499996</v>
      </c>
      <c r="R12" s="702"/>
      <c r="S12" s="702"/>
      <c r="T12" s="702"/>
    </row>
    <row r="13" spans="1:20" x14ac:dyDescent="0.2">
      <c r="A13" s="287"/>
      <c r="B13" s="286" t="s">
        <v>486</v>
      </c>
      <c r="C13" s="286"/>
      <c r="D13" s="286"/>
      <c r="E13" s="286"/>
      <c r="F13" s="286"/>
      <c r="G13" s="702">
        <v>93535034.400000006</v>
      </c>
      <c r="H13" s="702"/>
      <c r="I13" s="702"/>
      <c r="J13" s="702"/>
      <c r="K13" s="702"/>
      <c r="L13" s="702">
        <v>9630605.7899999991</v>
      </c>
      <c r="M13" s="702"/>
      <c r="N13" s="702"/>
      <c r="O13" s="702"/>
      <c r="P13" s="702"/>
      <c r="Q13" s="702">
        <v>103165640.19</v>
      </c>
      <c r="R13" s="702"/>
      <c r="S13" s="702"/>
      <c r="T13" s="702"/>
    </row>
    <row r="14" spans="1:20" x14ac:dyDescent="0.2">
      <c r="A14" s="287"/>
      <c r="B14" s="286" t="s">
        <v>488</v>
      </c>
      <c r="C14" s="286"/>
      <c r="D14" s="286"/>
      <c r="E14" s="286"/>
      <c r="F14" s="286"/>
      <c r="G14" s="702"/>
      <c r="H14" s="702"/>
      <c r="I14" s="702"/>
      <c r="J14" s="702"/>
      <c r="K14" s="702"/>
      <c r="L14" s="702"/>
      <c r="M14" s="702"/>
      <c r="N14" s="702"/>
      <c r="O14" s="702"/>
      <c r="P14" s="702"/>
      <c r="Q14" s="702"/>
      <c r="R14" s="702"/>
      <c r="S14" s="702"/>
      <c r="T14" s="702"/>
    </row>
    <row r="15" spans="1:20" x14ac:dyDescent="0.2">
      <c r="A15" s="287"/>
      <c r="B15" s="286" t="s">
        <v>490</v>
      </c>
      <c r="C15" s="286"/>
      <c r="D15" s="286"/>
      <c r="E15" s="286"/>
      <c r="F15" s="286"/>
      <c r="G15" s="702">
        <v>101415832.65000001</v>
      </c>
      <c r="H15" s="702"/>
      <c r="I15" s="702"/>
      <c r="J15" s="702"/>
      <c r="K15" s="702"/>
      <c r="L15" s="702">
        <v>5658500.8099999996</v>
      </c>
      <c r="M15" s="702"/>
      <c r="N15" s="702"/>
      <c r="O15" s="702"/>
      <c r="P15" s="702"/>
      <c r="Q15" s="702">
        <v>107074333.45999999</v>
      </c>
      <c r="R15" s="702"/>
      <c r="S15" s="702"/>
      <c r="T15" s="702"/>
    </row>
    <row r="16" spans="1:20" x14ac:dyDescent="0.2">
      <c r="A16" s="287"/>
      <c r="B16" s="286" t="s">
        <v>492</v>
      </c>
      <c r="C16" s="286"/>
      <c r="D16" s="286"/>
      <c r="E16" s="286"/>
      <c r="F16" s="286"/>
      <c r="G16" s="702">
        <v>119227</v>
      </c>
      <c r="H16" s="702"/>
      <c r="I16" s="702"/>
      <c r="J16" s="702"/>
      <c r="K16" s="702"/>
      <c r="L16" s="702"/>
      <c r="M16" s="702"/>
      <c r="N16" s="702"/>
      <c r="O16" s="702"/>
      <c r="P16" s="702"/>
      <c r="Q16" s="702">
        <v>119227</v>
      </c>
      <c r="R16" s="702"/>
      <c r="S16" s="702"/>
      <c r="T16" s="702"/>
    </row>
    <row r="17" spans="1:20" x14ac:dyDescent="0.2">
      <c r="A17" s="550" t="s">
        <v>1385</v>
      </c>
      <c r="B17" s="550"/>
      <c r="C17" s="550"/>
      <c r="D17" s="550"/>
      <c r="E17" s="550"/>
      <c r="F17" s="550"/>
      <c r="G17" s="550"/>
      <c r="H17" s="550"/>
      <c r="I17" s="550"/>
      <c r="J17" s="550"/>
      <c r="K17" s="550"/>
      <c r="L17" s="550"/>
      <c r="M17" s="550"/>
      <c r="N17" s="550"/>
      <c r="O17" s="550"/>
      <c r="P17" s="550"/>
      <c r="Q17" s="550"/>
      <c r="R17" s="550"/>
      <c r="S17" s="550"/>
      <c r="T17" s="550"/>
    </row>
    <row r="18" spans="1:20" x14ac:dyDescent="0.2">
      <c r="A18" s="285"/>
      <c r="B18" s="286" t="s">
        <v>224</v>
      </c>
      <c r="C18" s="286"/>
      <c r="D18" s="286"/>
      <c r="E18" s="286"/>
      <c r="F18" s="286"/>
      <c r="G18" s="702">
        <v>2190966339.3400002</v>
      </c>
      <c r="H18" s="702"/>
      <c r="I18" s="702"/>
      <c r="J18" s="702"/>
      <c r="K18" s="702"/>
      <c r="L18" s="703">
        <v>-922038.43</v>
      </c>
      <c r="M18" s="703"/>
      <c r="N18" s="703"/>
      <c r="O18" s="703"/>
      <c r="P18" s="703"/>
      <c r="Q18" s="702">
        <v>2190044300.9099998</v>
      </c>
      <c r="R18" s="702"/>
      <c r="S18" s="702"/>
      <c r="T18" s="702"/>
    </row>
    <row r="19" spans="1:20" x14ac:dyDescent="0.2">
      <c r="A19" s="287"/>
      <c r="B19" s="286" t="s">
        <v>188</v>
      </c>
      <c r="C19" s="286"/>
      <c r="D19" s="286"/>
      <c r="E19" s="286"/>
      <c r="F19" s="286"/>
      <c r="G19" s="702">
        <v>8890184.5</v>
      </c>
      <c r="H19" s="702"/>
      <c r="I19" s="702"/>
      <c r="J19" s="702"/>
      <c r="K19" s="702"/>
      <c r="L19" s="703">
        <v>-40000</v>
      </c>
      <c r="M19" s="703"/>
      <c r="N19" s="703"/>
      <c r="O19" s="703"/>
      <c r="P19" s="703"/>
      <c r="Q19" s="702">
        <v>8850184.5</v>
      </c>
      <c r="R19" s="702"/>
      <c r="S19" s="702"/>
      <c r="T19" s="702"/>
    </row>
    <row r="20" spans="1:20" x14ac:dyDescent="0.2">
      <c r="A20" s="287"/>
      <c r="B20" s="286" t="s">
        <v>478</v>
      </c>
      <c r="C20" s="286"/>
      <c r="D20" s="286"/>
      <c r="E20" s="286"/>
      <c r="F20" s="286"/>
      <c r="G20" s="702"/>
      <c r="H20" s="702"/>
      <c r="I20" s="702"/>
      <c r="J20" s="702"/>
      <c r="K20" s="702"/>
      <c r="L20" s="702"/>
      <c r="M20" s="702"/>
      <c r="N20" s="702"/>
      <c r="O20" s="702"/>
      <c r="P20" s="702"/>
      <c r="Q20" s="702"/>
      <c r="R20" s="702"/>
      <c r="S20" s="702"/>
      <c r="T20" s="702"/>
    </row>
    <row r="21" spans="1:20" x14ac:dyDescent="0.2">
      <c r="A21" s="287"/>
      <c r="B21" s="286" t="s">
        <v>499</v>
      </c>
      <c r="C21" s="286"/>
      <c r="D21" s="286"/>
      <c r="E21" s="286"/>
      <c r="F21" s="286"/>
      <c r="G21" s="702"/>
      <c r="H21" s="702"/>
      <c r="I21" s="702"/>
      <c r="J21" s="702"/>
      <c r="K21" s="702"/>
      <c r="L21" s="702"/>
      <c r="M21" s="702"/>
      <c r="N21" s="702"/>
      <c r="O21" s="702"/>
      <c r="P21" s="702"/>
      <c r="Q21" s="702"/>
      <c r="R21" s="702"/>
      <c r="S21" s="702"/>
      <c r="T21" s="702"/>
    </row>
    <row r="22" spans="1:20" x14ac:dyDescent="0.2">
      <c r="A22" s="550" t="s">
        <v>1063</v>
      </c>
      <c r="B22" s="550"/>
      <c r="C22" s="550"/>
      <c r="D22" s="550"/>
      <c r="E22" s="550"/>
      <c r="F22" s="550"/>
      <c r="G22" s="550"/>
      <c r="H22" s="550"/>
      <c r="I22" s="550"/>
      <c r="J22" s="550"/>
      <c r="K22" s="550"/>
      <c r="L22" s="550"/>
      <c r="M22" s="550"/>
      <c r="N22" s="550"/>
      <c r="O22" s="550"/>
      <c r="P22" s="550"/>
      <c r="Q22" s="550"/>
      <c r="R22" s="550"/>
      <c r="S22" s="550"/>
      <c r="T22" s="550"/>
    </row>
    <row r="23" spans="1:20" x14ac:dyDescent="0.2">
      <c r="A23" s="285"/>
      <c r="B23" s="286" t="s">
        <v>472</v>
      </c>
      <c r="C23" s="286"/>
      <c r="D23" s="286"/>
      <c r="E23" s="286"/>
      <c r="F23" s="286"/>
      <c r="G23" s="702">
        <v>209088</v>
      </c>
      <c r="H23" s="702"/>
      <c r="I23" s="702"/>
      <c r="J23" s="702"/>
      <c r="K23" s="702"/>
      <c r="L23" s="702"/>
      <c r="M23" s="702"/>
      <c r="N23" s="702"/>
      <c r="O23" s="702"/>
      <c r="P23" s="702"/>
      <c r="Q23" s="702">
        <v>209088</v>
      </c>
      <c r="R23" s="702"/>
      <c r="S23" s="702"/>
      <c r="T23" s="702"/>
    </row>
    <row r="24" spans="1:20" x14ac:dyDescent="0.2">
      <c r="A24" s="287"/>
      <c r="B24" s="286" t="s">
        <v>494</v>
      </c>
      <c r="C24" s="286"/>
      <c r="D24" s="286"/>
      <c r="E24" s="286"/>
      <c r="F24" s="286"/>
      <c r="G24" s="702">
        <v>83430281.439999998</v>
      </c>
      <c r="H24" s="702"/>
      <c r="I24" s="702"/>
      <c r="J24" s="702"/>
      <c r="K24" s="702"/>
      <c r="L24" s="703">
        <v>-65037783.719999999</v>
      </c>
      <c r="M24" s="703"/>
      <c r="N24" s="703"/>
      <c r="O24" s="703"/>
      <c r="P24" s="703"/>
      <c r="Q24" s="702">
        <v>18392497.719999999</v>
      </c>
      <c r="R24" s="702"/>
      <c r="S24" s="702"/>
      <c r="T24" s="702"/>
    </row>
    <row r="25" spans="1:20" x14ac:dyDescent="0.2">
      <c r="A25" s="287"/>
      <c r="B25" s="286" t="s">
        <v>515</v>
      </c>
      <c r="C25" s="286"/>
      <c r="D25" s="286"/>
      <c r="E25" s="286"/>
      <c r="F25" s="286"/>
      <c r="G25" s="702"/>
      <c r="H25" s="702"/>
      <c r="I25" s="702"/>
      <c r="J25" s="702"/>
      <c r="K25" s="702"/>
      <c r="L25" s="702"/>
      <c r="M25" s="702"/>
      <c r="N25" s="702"/>
      <c r="O25" s="702"/>
      <c r="P25" s="702"/>
      <c r="Q25" s="702"/>
      <c r="R25" s="702"/>
      <c r="S25" s="702"/>
      <c r="T25" s="702"/>
    </row>
    <row r="26" spans="1:20" x14ac:dyDescent="0.2">
      <c r="A26" s="550" t="s">
        <v>1064</v>
      </c>
      <c r="B26" s="550"/>
      <c r="C26" s="550"/>
      <c r="D26" s="550"/>
      <c r="E26" s="550"/>
      <c r="F26" s="550"/>
      <c r="G26" s="550"/>
      <c r="H26" s="550"/>
      <c r="I26" s="550"/>
      <c r="J26" s="550"/>
      <c r="K26" s="550"/>
      <c r="L26" s="550"/>
      <c r="M26" s="550"/>
      <c r="N26" s="550"/>
      <c r="O26" s="550"/>
      <c r="P26" s="550"/>
      <c r="Q26" s="550"/>
      <c r="R26" s="550"/>
      <c r="S26" s="550"/>
      <c r="T26" s="550"/>
    </row>
    <row r="27" spans="1:20" x14ac:dyDescent="0.2">
      <c r="A27" s="285"/>
      <c r="B27" s="286" t="s">
        <v>475</v>
      </c>
      <c r="C27" s="286"/>
      <c r="D27" s="286"/>
      <c r="E27" s="286"/>
      <c r="F27" s="286"/>
      <c r="G27" s="702"/>
      <c r="H27" s="702"/>
      <c r="I27" s="702"/>
      <c r="J27" s="702"/>
      <c r="K27" s="702"/>
      <c r="L27" s="702"/>
      <c r="M27" s="702"/>
      <c r="N27" s="702"/>
      <c r="O27" s="702"/>
      <c r="P27" s="702"/>
      <c r="Q27" s="702"/>
      <c r="R27" s="702"/>
      <c r="S27" s="702"/>
      <c r="T27" s="702"/>
    </row>
    <row r="28" spans="1:20" x14ac:dyDescent="0.2">
      <c r="A28" s="287"/>
      <c r="B28" s="286" t="s">
        <v>496</v>
      </c>
      <c r="C28" s="286"/>
      <c r="D28" s="286"/>
      <c r="E28" s="286"/>
      <c r="F28" s="286"/>
      <c r="G28" s="702">
        <v>1402060</v>
      </c>
      <c r="H28" s="702"/>
      <c r="I28" s="702"/>
      <c r="J28" s="702"/>
      <c r="K28" s="702"/>
      <c r="L28" s="703">
        <v>-1211460</v>
      </c>
      <c r="M28" s="703"/>
      <c r="N28" s="703"/>
      <c r="O28" s="703"/>
      <c r="P28" s="703"/>
      <c r="Q28" s="702">
        <v>190600</v>
      </c>
      <c r="R28" s="702"/>
      <c r="S28" s="702"/>
      <c r="T28" s="702"/>
    </row>
    <row r="29" spans="1:20" x14ac:dyDescent="0.2">
      <c r="A29" s="287"/>
      <c r="B29" s="286" t="s">
        <v>517</v>
      </c>
      <c r="C29" s="286"/>
      <c r="D29" s="286"/>
      <c r="E29" s="286"/>
      <c r="F29" s="286"/>
      <c r="G29" s="702"/>
      <c r="H29" s="702"/>
      <c r="I29" s="702"/>
      <c r="J29" s="702"/>
      <c r="K29" s="702"/>
      <c r="L29" s="702"/>
      <c r="M29" s="702"/>
      <c r="N29" s="702"/>
      <c r="O29" s="702"/>
      <c r="P29" s="702"/>
      <c r="Q29" s="702"/>
      <c r="R29" s="702"/>
      <c r="S29" s="702"/>
      <c r="T29" s="702"/>
    </row>
    <row r="30" spans="1:20" x14ac:dyDescent="0.2">
      <c r="A30" s="550" t="s">
        <v>502</v>
      </c>
      <c r="B30" s="55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</row>
    <row r="31" spans="1:20" x14ac:dyDescent="0.2">
      <c r="A31" s="285"/>
      <c r="B31" s="286" t="s">
        <v>1386</v>
      </c>
      <c r="C31" s="286"/>
      <c r="D31" s="286"/>
      <c r="E31" s="286"/>
      <c r="F31" s="286"/>
      <c r="G31" s="702">
        <v>99520000</v>
      </c>
      <c r="H31" s="702"/>
      <c r="I31" s="702"/>
      <c r="J31" s="702"/>
      <c r="K31" s="702"/>
      <c r="L31" s="703">
        <v>-80382000</v>
      </c>
      <c r="M31" s="703"/>
      <c r="N31" s="703"/>
      <c r="O31" s="703"/>
      <c r="P31" s="703"/>
      <c r="Q31" s="702">
        <v>19138000</v>
      </c>
      <c r="R31" s="702"/>
      <c r="S31" s="702"/>
      <c r="T31" s="702"/>
    </row>
    <row r="32" spans="1:20" x14ac:dyDescent="0.2">
      <c r="A32" s="287"/>
      <c r="B32" s="286" t="s">
        <v>505</v>
      </c>
      <c r="C32" s="286"/>
      <c r="D32" s="286"/>
      <c r="E32" s="286"/>
      <c r="F32" s="286"/>
      <c r="G32" s="702"/>
      <c r="H32" s="702"/>
      <c r="I32" s="702"/>
      <c r="J32" s="702"/>
      <c r="K32" s="702"/>
      <c r="L32" s="702"/>
      <c r="M32" s="702"/>
      <c r="N32" s="702"/>
      <c r="O32" s="702"/>
      <c r="P32" s="702"/>
      <c r="Q32" s="702"/>
      <c r="R32" s="702"/>
      <c r="S32" s="702"/>
      <c r="T32" s="702"/>
    </row>
    <row r="33" spans="1:20" x14ac:dyDescent="0.2">
      <c r="A33" s="287"/>
      <c r="B33" s="286" t="s">
        <v>1387</v>
      </c>
      <c r="C33" s="286"/>
      <c r="D33" s="286"/>
      <c r="E33" s="286"/>
      <c r="F33" s="286"/>
      <c r="G33" s="702"/>
      <c r="H33" s="702"/>
      <c r="I33" s="702"/>
      <c r="J33" s="702"/>
      <c r="K33" s="702"/>
      <c r="L33" s="702"/>
      <c r="M33" s="702"/>
      <c r="N33" s="702"/>
      <c r="O33" s="702"/>
      <c r="P33" s="702"/>
      <c r="Q33" s="702"/>
      <c r="R33" s="702"/>
      <c r="S33" s="702"/>
      <c r="T33" s="702"/>
    </row>
    <row r="34" spans="1:20" x14ac:dyDescent="0.2">
      <c r="A34" s="287"/>
      <c r="B34" s="286" t="s">
        <v>1388</v>
      </c>
      <c r="C34" s="286"/>
      <c r="D34" s="286"/>
      <c r="E34" s="286"/>
      <c r="F34" s="286"/>
      <c r="G34" s="702"/>
      <c r="H34" s="702"/>
      <c r="I34" s="702"/>
      <c r="J34" s="702"/>
      <c r="K34" s="702"/>
      <c r="L34" s="702"/>
      <c r="M34" s="702"/>
      <c r="N34" s="702"/>
      <c r="O34" s="702"/>
      <c r="P34" s="702"/>
      <c r="Q34" s="702"/>
      <c r="R34" s="702"/>
      <c r="S34" s="702"/>
      <c r="T34" s="702"/>
    </row>
    <row r="35" spans="1:20" x14ac:dyDescent="0.2">
      <c r="A35" s="287"/>
      <c r="B35" s="286" t="s">
        <v>511</v>
      </c>
      <c r="C35" s="286"/>
      <c r="D35" s="286"/>
      <c r="E35" s="286"/>
      <c r="F35" s="286"/>
      <c r="G35" s="702"/>
      <c r="H35" s="702"/>
      <c r="I35" s="702"/>
      <c r="J35" s="702"/>
      <c r="K35" s="702"/>
      <c r="L35" s="702"/>
      <c r="M35" s="702"/>
      <c r="N35" s="702"/>
      <c r="O35" s="702"/>
      <c r="P35" s="702"/>
      <c r="Q35" s="702"/>
      <c r="R35" s="702"/>
      <c r="S35" s="702"/>
      <c r="T35" s="702"/>
    </row>
    <row r="36" spans="1:20" x14ac:dyDescent="0.2">
      <c r="A36" s="287"/>
      <c r="B36" s="286" t="s">
        <v>513</v>
      </c>
      <c r="C36" s="286"/>
      <c r="D36" s="286"/>
      <c r="E36" s="286"/>
      <c r="F36" s="286"/>
      <c r="G36" s="702"/>
      <c r="H36" s="702"/>
      <c r="I36" s="702"/>
      <c r="J36" s="702"/>
      <c r="K36" s="702"/>
      <c r="L36" s="702"/>
      <c r="M36" s="702"/>
      <c r="N36" s="702"/>
      <c r="O36" s="702"/>
      <c r="P36" s="702"/>
      <c r="Q36" s="702"/>
      <c r="R36" s="702"/>
      <c r="S36" s="702"/>
      <c r="T36" s="702"/>
    </row>
    <row r="37" spans="1:20" x14ac:dyDescent="0.2">
      <c r="A37" s="550" t="s">
        <v>1065</v>
      </c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</row>
    <row r="38" spans="1:20" x14ac:dyDescent="0.2">
      <c r="A38" s="285"/>
      <c r="B38" s="286" t="s">
        <v>1066</v>
      </c>
      <c r="C38" s="286"/>
      <c r="D38" s="286"/>
      <c r="E38" s="286"/>
      <c r="F38" s="286"/>
      <c r="G38" s="702"/>
      <c r="H38" s="702"/>
      <c r="I38" s="702"/>
      <c r="J38" s="702"/>
      <c r="K38" s="702"/>
      <c r="L38" s="702"/>
      <c r="M38" s="702"/>
      <c r="N38" s="702"/>
      <c r="O38" s="702"/>
      <c r="P38" s="702"/>
      <c r="Q38" s="702"/>
      <c r="R38" s="702"/>
      <c r="S38" s="702"/>
      <c r="T38" s="702"/>
    </row>
    <row r="39" spans="1:20" x14ac:dyDescent="0.2">
      <c r="A39" s="287"/>
      <c r="B39" s="286" t="s">
        <v>1067</v>
      </c>
      <c r="C39" s="286"/>
      <c r="D39" s="286"/>
      <c r="E39" s="286"/>
      <c r="F39" s="286"/>
      <c r="G39" s="703">
        <v>-33378972.050000001</v>
      </c>
      <c r="H39" s="703"/>
      <c r="I39" s="703"/>
      <c r="J39" s="703"/>
      <c r="K39" s="703"/>
      <c r="L39" s="703">
        <v>-342012.58</v>
      </c>
      <c r="M39" s="703"/>
      <c r="N39" s="703"/>
      <c r="O39" s="703"/>
      <c r="P39" s="703"/>
      <c r="Q39" s="703">
        <v>-33720984.630000003</v>
      </c>
      <c r="R39" s="703"/>
      <c r="S39" s="703"/>
      <c r="T39" s="703"/>
    </row>
    <row r="40" spans="1:20" x14ac:dyDescent="0.2">
      <c r="A40" s="287"/>
      <c r="B40" s="286" t="s">
        <v>1068</v>
      </c>
      <c r="C40" s="286"/>
      <c r="D40" s="286"/>
      <c r="E40" s="286"/>
      <c r="F40" s="286"/>
      <c r="G40" s="703">
        <v>-496018</v>
      </c>
      <c r="H40" s="703"/>
      <c r="I40" s="703"/>
      <c r="J40" s="703"/>
      <c r="K40" s="703"/>
      <c r="L40" s="703">
        <v>-40620</v>
      </c>
      <c r="M40" s="703"/>
      <c r="N40" s="703"/>
      <c r="O40" s="703"/>
      <c r="P40" s="703"/>
      <c r="Q40" s="703">
        <v>-536638</v>
      </c>
      <c r="R40" s="703"/>
      <c r="S40" s="703"/>
      <c r="T40" s="703"/>
    </row>
    <row r="41" spans="1:20" x14ac:dyDescent="0.2">
      <c r="A41" s="287"/>
      <c r="B41" s="286" t="s">
        <v>1069</v>
      </c>
      <c r="C41" s="286"/>
      <c r="D41" s="286"/>
      <c r="E41" s="286"/>
      <c r="F41" s="286"/>
      <c r="G41" s="703">
        <v>-1318443</v>
      </c>
      <c r="H41" s="703"/>
      <c r="I41" s="703"/>
      <c r="J41" s="703"/>
      <c r="K41" s="703"/>
      <c r="L41" s="703">
        <v>-18971.59</v>
      </c>
      <c r="M41" s="703"/>
      <c r="N41" s="703"/>
      <c r="O41" s="703"/>
      <c r="P41" s="703"/>
      <c r="Q41" s="703">
        <v>-1337414.5900000001</v>
      </c>
      <c r="R41" s="703"/>
      <c r="S41" s="703"/>
      <c r="T41" s="703"/>
    </row>
    <row r="42" spans="1:20" x14ac:dyDescent="0.2">
      <c r="A42" s="287"/>
      <c r="B42" s="286" t="s">
        <v>1070</v>
      </c>
      <c r="C42" s="286"/>
      <c r="D42" s="286"/>
      <c r="E42" s="286"/>
      <c r="F42" s="286"/>
      <c r="G42" s="703">
        <v>-3041384.03</v>
      </c>
      <c r="H42" s="703"/>
      <c r="I42" s="703"/>
      <c r="J42" s="703"/>
      <c r="K42" s="703"/>
      <c r="L42" s="703">
        <v>-56326</v>
      </c>
      <c r="M42" s="703"/>
      <c r="N42" s="703"/>
      <c r="O42" s="703"/>
      <c r="P42" s="703"/>
      <c r="Q42" s="703">
        <v>-3097710.03</v>
      </c>
      <c r="R42" s="703"/>
      <c r="S42" s="703"/>
      <c r="T42" s="703"/>
    </row>
    <row r="43" spans="1:20" x14ac:dyDescent="0.2">
      <c r="A43" s="550" t="s">
        <v>1071</v>
      </c>
      <c r="B43" s="550"/>
      <c r="C43" s="550"/>
      <c r="D43" s="550"/>
      <c r="E43" s="550"/>
      <c r="F43" s="550"/>
      <c r="G43" s="550"/>
      <c r="H43" s="550"/>
      <c r="I43" s="550"/>
      <c r="J43" s="550"/>
      <c r="K43" s="550"/>
      <c r="L43" s="550"/>
      <c r="M43" s="550"/>
      <c r="N43" s="550"/>
      <c r="O43" s="550"/>
      <c r="P43" s="550"/>
      <c r="Q43" s="550"/>
      <c r="R43" s="550"/>
      <c r="S43" s="550"/>
      <c r="T43" s="550"/>
    </row>
    <row r="44" spans="1:20" x14ac:dyDescent="0.2">
      <c r="A44" s="285"/>
      <c r="B44" s="286" t="s">
        <v>1072</v>
      </c>
      <c r="C44" s="286"/>
      <c r="D44" s="286"/>
      <c r="E44" s="286"/>
      <c r="F44" s="286"/>
      <c r="G44" s="703">
        <v>-2029716417.5599999</v>
      </c>
      <c r="H44" s="703"/>
      <c r="I44" s="703"/>
      <c r="J44" s="703"/>
      <c r="K44" s="703"/>
      <c r="L44" s="703">
        <v>-72115490.969999999</v>
      </c>
      <c r="M44" s="703"/>
      <c r="N44" s="703"/>
      <c r="O44" s="703"/>
      <c r="P44" s="703"/>
      <c r="Q44" s="703">
        <v>-2101831908.53</v>
      </c>
      <c r="R44" s="703"/>
      <c r="S44" s="703"/>
      <c r="T44" s="703"/>
    </row>
    <row r="45" spans="1:20" x14ac:dyDescent="0.2">
      <c r="A45" s="287"/>
      <c r="B45" s="286" t="s">
        <v>1389</v>
      </c>
      <c r="C45" s="286"/>
      <c r="D45" s="286"/>
      <c r="E45" s="286"/>
      <c r="F45" s="286"/>
      <c r="G45" s="703">
        <v>-62366954.899999999</v>
      </c>
      <c r="H45" s="703"/>
      <c r="I45" s="703"/>
      <c r="J45" s="703"/>
      <c r="K45" s="703"/>
      <c r="L45" s="703">
        <v>-3090731.01</v>
      </c>
      <c r="M45" s="703"/>
      <c r="N45" s="703"/>
      <c r="O45" s="703"/>
      <c r="P45" s="703"/>
      <c r="Q45" s="703">
        <v>-65457685.909999996</v>
      </c>
      <c r="R45" s="703"/>
      <c r="S45" s="703"/>
      <c r="T45" s="703"/>
    </row>
    <row r="46" spans="1:20" x14ac:dyDescent="0.2">
      <c r="A46" s="287"/>
      <c r="B46" s="286" t="s">
        <v>1073</v>
      </c>
      <c r="C46" s="286"/>
      <c r="D46" s="286"/>
      <c r="E46" s="286"/>
      <c r="F46" s="286"/>
      <c r="G46" s="702"/>
      <c r="H46" s="702"/>
      <c r="I46" s="702"/>
      <c r="J46" s="702"/>
      <c r="K46" s="702"/>
      <c r="L46" s="702"/>
      <c r="M46" s="702"/>
      <c r="N46" s="702"/>
      <c r="O46" s="702"/>
      <c r="P46" s="702"/>
      <c r="Q46" s="702"/>
      <c r="R46" s="702"/>
      <c r="S46" s="702"/>
      <c r="T46" s="702"/>
    </row>
    <row r="47" spans="1:20" x14ac:dyDescent="0.2">
      <c r="A47" s="287"/>
      <c r="B47" s="286" t="s">
        <v>1074</v>
      </c>
      <c r="C47" s="286"/>
      <c r="D47" s="286"/>
      <c r="E47" s="286"/>
      <c r="F47" s="286"/>
      <c r="G47" s="703">
        <v>-101415832.65000001</v>
      </c>
      <c r="H47" s="703"/>
      <c r="I47" s="703"/>
      <c r="J47" s="703"/>
      <c r="K47" s="703"/>
      <c r="L47" s="703">
        <v>-5658500.8099999996</v>
      </c>
      <c r="M47" s="703"/>
      <c r="N47" s="703"/>
      <c r="O47" s="703"/>
      <c r="P47" s="703"/>
      <c r="Q47" s="703">
        <v>-107074333.45999999</v>
      </c>
      <c r="R47" s="703"/>
      <c r="S47" s="703"/>
      <c r="T47" s="703"/>
    </row>
    <row r="48" spans="1:20" x14ac:dyDescent="0.2">
      <c r="A48" s="287"/>
      <c r="B48" s="286" t="s">
        <v>1075</v>
      </c>
      <c r="C48" s="286"/>
      <c r="D48" s="286"/>
      <c r="E48" s="286"/>
      <c r="F48" s="286"/>
      <c r="G48" s="703">
        <v>-29618</v>
      </c>
      <c r="H48" s="703"/>
      <c r="I48" s="703"/>
      <c r="J48" s="703"/>
      <c r="K48" s="703"/>
      <c r="L48" s="703">
        <v>-3554</v>
      </c>
      <c r="M48" s="703"/>
      <c r="N48" s="703"/>
      <c r="O48" s="703"/>
      <c r="P48" s="703"/>
      <c r="Q48" s="703">
        <v>-33172</v>
      </c>
      <c r="R48" s="703"/>
      <c r="S48" s="703"/>
      <c r="T48" s="703"/>
    </row>
    <row r="49" spans="1:20" x14ac:dyDescent="0.2">
      <c r="A49" s="550" t="s">
        <v>1076</v>
      </c>
      <c r="B49" s="550"/>
      <c r="C49" s="550"/>
      <c r="D49" s="550"/>
      <c r="E49" s="550"/>
      <c r="F49" s="550"/>
      <c r="G49" s="550"/>
      <c r="H49" s="550"/>
      <c r="I49" s="550"/>
      <c r="J49" s="550"/>
      <c r="K49" s="550"/>
      <c r="L49" s="550"/>
      <c r="M49" s="550"/>
      <c r="N49" s="550"/>
      <c r="O49" s="550"/>
      <c r="P49" s="550"/>
      <c r="Q49" s="550"/>
      <c r="R49" s="550"/>
      <c r="S49" s="550"/>
      <c r="T49" s="550"/>
    </row>
    <row r="50" spans="1:20" x14ac:dyDescent="0.2">
      <c r="A50" s="285"/>
      <c r="B50" s="286" t="s">
        <v>536</v>
      </c>
      <c r="C50" s="286"/>
      <c r="D50" s="286"/>
      <c r="E50" s="286"/>
      <c r="F50" s="286"/>
      <c r="G50" s="702"/>
      <c r="H50" s="702"/>
      <c r="I50" s="702"/>
      <c r="J50" s="702"/>
      <c r="K50" s="702"/>
      <c r="L50" s="702"/>
      <c r="M50" s="702"/>
      <c r="N50" s="702"/>
      <c r="O50" s="702"/>
      <c r="P50" s="702"/>
      <c r="Q50" s="702"/>
      <c r="R50" s="702"/>
      <c r="S50" s="702"/>
      <c r="T50" s="702"/>
    </row>
    <row r="51" spans="1:20" x14ac:dyDescent="0.2">
      <c r="A51" s="287"/>
      <c r="B51" s="286" t="s">
        <v>538</v>
      </c>
      <c r="C51" s="286"/>
      <c r="D51" s="286"/>
      <c r="E51" s="286"/>
      <c r="F51" s="286"/>
      <c r="G51" s="702">
        <v>935248.32</v>
      </c>
      <c r="H51" s="702"/>
      <c r="I51" s="702"/>
      <c r="J51" s="702"/>
      <c r="K51" s="702"/>
      <c r="L51" s="703">
        <v>-49165.03</v>
      </c>
      <c r="M51" s="703"/>
      <c r="N51" s="703"/>
      <c r="O51" s="703"/>
      <c r="P51" s="703"/>
      <c r="Q51" s="702">
        <v>886083.29</v>
      </c>
      <c r="R51" s="702"/>
      <c r="S51" s="702"/>
      <c r="T51" s="702"/>
    </row>
    <row r="52" spans="1:20" x14ac:dyDescent="0.2">
      <c r="A52" s="287"/>
      <c r="B52" s="286" t="s">
        <v>540</v>
      </c>
      <c r="C52" s="286"/>
      <c r="D52" s="286"/>
      <c r="E52" s="286"/>
      <c r="F52" s="286"/>
      <c r="G52" s="702"/>
      <c r="H52" s="702"/>
      <c r="I52" s="702"/>
      <c r="J52" s="702"/>
      <c r="K52" s="702"/>
      <c r="L52" s="702"/>
      <c r="M52" s="702"/>
      <c r="N52" s="702"/>
      <c r="O52" s="702"/>
      <c r="P52" s="702"/>
      <c r="Q52" s="702"/>
      <c r="R52" s="702"/>
      <c r="S52" s="702"/>
      <c r="T52" s="702"/>
    </row>
  </sheetData>
  <mergeCells count="120">
    <mergeCell ref="G5:K5"/>
    <mergeCell ref="L5:P5"/>
    <mergeCell ref="Q5:T5"/>
    <mergeCell ref="G6:K6"/>
    <mergeCell ref="L6:P6"/>
    <mergeCell ref="Q6:T6"/>
    <mergeCell ref="G7:K7"/>
    <mergeCell ref="L7:P7"/>
    <mergeCell ref="Q7:T7"/>
    <mergeCell ref="G8:K8"/>
    <mergeCell ref="L8:P8"/>
    <mergeCell ref="Q8:T8"/>
    <mergeCell ref="G9:K9"/>
    <mergeCell ref="L9:P9"/>
    <mergeCell ref="Q9:T9"/>
    <mergeCell ref="G10:K10"/>
    <mergeCell ref="L10:P10"/>
    <mergeCell ref="Q10:T10"/>
    <mergeCell ref="G12:K12"/>
    <mergeCell ref="L12:P12"/>
    <mergeCell ref="Q12:T12"/>
    <mergeCell ref="G13:K13"/>
    <mergeCell ref="L13:P13"/>
    <mergeCell ref="Q13:T13"/>
    <mergeCell ref="G14:K14"/>
    <mergeCell ref="L14:P14"/>
    <mergeCell ref="Q14:T14"/>
    <mergeCell ref="G15:K15"/>
    <mergeCell ref="L15:P15"/>
    <mergeCell ref="Q15:T15"/>
    <mergeCell ref="G16:K16"/>
    <mergeCell ref="L16:P16"/>
    <mergeCell ref="Q16:T16"/>
    <mergeCell ref="G18:K18"/>
    <mergeCell ref="L18:P18"/>
    <mergeCell ref="Q18:T18"/>
    <mergeCell ref="G19:K19"/>
    <mergeCell ref="L19:P19"/>
    <mergeCell ref="Q19:T19"/>
    <mergeCell ref="G20:K20"/>
    <mergeCell ref="L20:P20"/>
    <mergeCell ref="Q20:T20"/>
    <mergeCell ref="G21:K21"/>
    <mergeCell ref="L21:P21"/>
    <mergeCell ref="Q21:T21"/>
    <mergeCell ref="G23:K23"/>
    <mergeCell ref="L23:P23"/>
    <mergeCell ref="Q23:T23"/>
    <mergeCell ref="G24:K24"/>
    <mergeCell ref="L24:P24"/>
    <mergeCell ref="Q24:T24"/>
    <mergeCell ref="G25:K25"/>
    <mergeCell ref="L25:P25"/>
    <mergeCell ref="Q25:T25"/>
    <mergeCell ref="G27:K27"/>
    <mergeCell ref="L27:P27"/>
    <mergeCell ref="Q27:T27"/>
    <mergeCell ref="G28:K28"/>
    <mergeCell ref="L28:P28"/>
    <mergeCell ref="Q28:T28"/>
    <mergeCell ref="G29:K29"/>
    <mergeCell ref="L29:P29"/>
    <mergeCell ref="Q29:T29"/>
    <mergeCell ref="G31:K31"/>
    <mergeCell ref="L31:P31"/>
    <mergeCell ref="Q31:T31"/>
    <mergeCell ref="G32:K32"/>
    <mergeCell ref="L32:P32"/>
    <mergeCell ref="Q32:T32"/>
    <mergeCell ref="G33:K33"/>
    <mergeCell ref="L33:P33"/>
    <mergeCell ref="Q33:T33"/>
    <mergeCell ref="G34:K34"/>
    <mergeCell ref="L34:P34"/>
    <mergeCell ref="Q34:T34"/>
    <mergeCell ref="G35:K35"/>
    <mergeCell ref="L35:P35"/>
    <mergeCell ref="Q35:T35"/>
    <mergeCell ref="G36:K36"/>
    <mergeCell ref="L36:P36"/>
    <mergeCell ref="Q36:T36"/>
    <mergeCell ref="G38:K38"/>
    <mergeCell ref="L38:P38"/>
    <mergeCell ref="Q38:T38"/>
    <mergeCell ref="G39:K39"/>
    <mergeCell ref="L39:P39"/>
    <mergeCell ref="Q39:T39"/>
    <mergeCell ref="G40:K40"/>
    <mergeCell ref="L40:P40"/>
    <mergeCell ref="Q40:T40"/>
    <mergeCell ref="G41:K41"/>
    <mergeCell ref="L41:P41"/>
    <mergeCell ref="Q41:T41"/>
    <mergeCell ref="G42:K42"/>
    <mergeCell ref="L42:P42"/>
    <mergeCell ref="Q42:T42"/>
    <mergeCell ref="G44:K44"/>
    <mergeCell ref="L44:P44"/>
    <mergeCell ref="Q44:T44"/>
    <mergeCell ref="G45:K45"/>
    <mergeCell ref="L45:P45"/>
    <mergeCell ref="Q45:T45"/>
    <mergeCell ref="G46:K46"/>
    <mergeCell ref="L46:P46"/>
    <mergeCell ref="Q46:T46"/>
    <mergeCell ref="G47:K47"/>
    <mergeCell ref="L47:P47"/>
    <mergeCell ref="Q47:T47"/>
    <mergeCell ref="G52:K52"/>
    <mergeCell ref="L52:P52"/>
    <mergeCell ref="Q52:T52"/>
    <mergeCell ref="G48:K48"/>
    <mergeCell ref="L48:P48"/>
    <mergeCell ref="Q48:T48"/>
    <mergeCell ref="G50:K50"/>
    <mergeCell ref="L50:P50"/>
    <mergeCell ref="Q50:T50"/>
    <mergeCell ref="G51:K51"/>
    <mergeCell ref="L51:P51"/>
    <mergeCell ref="Q51:T5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headerFooter>
    <oddHeader>&amp;CP ř í l o h a  č. 1h) 
k usnesení Rady MČ Praha 4 č.12R-316/2023 ze dne 31.5.2023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view="pageLayout" topLeftCell="A81" zoomScaleNormal="100" workbookViewId="0">
      <selection activeCell="V128" sqref="V128"/>
    </sheetView>
  </sheetViews>
  <sheetFormatPr defaultRowHeight="12.75" x14ac:dyDescent="0.2"/>
  <cols>
    <col min="1" max="2" width="2.140625" customWidth="1"/>
    <col min="3" max="3" width="4.140625" customWidth="1"/>
    <col min="4" max="4" width="2.140625" customWidth="1"/>
    <col min="5" max="5" width="12.85546875" customWidth="1"/>
    <col min="6" max="6" width="8" customWidth="1"/>
    <col min="7" max="7" width="5.140625" customWidth="1"/>
    <col min="8" max="9" width="4.140625" customWidth="1"/>
    <col min="10" max="11" width="2.140625" customWidth="1"/>
    <col min="12" max="12" width="4.140625" customWidth="1"/>
    <col min="13" max="13" width="10.85546875" customWidth="1"/>
    <col min="14" max="15" width="1.5703125" customWidth="1"/>
    <col min="16" max="16" width="6.28515625" customWidth="1"/>
    <col min="17" max="17" width="4.140625" customWidth="1"/>
    <col min="18" max="18" width="2.7109375" customWidth="1"/>
    <col min="19" max="19" width="4.5703125" customWidth="1"/>
    <col min="20" max="20" width="2.7109375" customWidth="1"/>
    <col min="21" max="21" width="6.7109375" customWidth="1"/>
    <col min="22" max="22" width="15.7109375" customWidth="1"/>
  </cols>
  <sheetData>
    <row r="1" spans="1:22" x14ac:dyDescent="0.2">
      <c r="A1" s="42" t="s">
        <v>426</v>
      </c>
      <c r="B1" s="42"/>
      <c r="C1" s="42"/>
      <c r="D1" s="42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 t="s">
        <v>2253</v>
      </c>
    </row>
    <row r="2" spans="1:22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551"/>
      <c r="O2" s="551"/>
      <c r="P2" s="551"/>
      <c r="Q2" s="551"/>
      <c r="R2" s="551"/>
      <c r="S2" s="551"/>
      <c r="T2" s="551"/>
      <c r="U2" s="551"/>
      <c r="V2" s="551" t="s">
        <v>2254</v>
      </c>
    </row>
    <row r="3" spans="1:22" ht="21" x14ac:dyDescent="0.2">
      <c r="A3" s="47"/>
      <c r="B3" s="47"/>
      <c r="C3" s="47"/>
      <c r="D3" s="47"/>
      <c r="E3" s="47"/>
      <c r="F3" s="48" t="s">
        <v>1278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x14ac:dyDescent="0.2">
      <c r="A4" s="47"/>
      <c r="B4" s="47"/>
      <c r="C4" s="49"/>
      <c r="D4" s="49"/>
      <c r="E4" s="49"/>
      <c r="F4" s="50" t="s">
        <v>2245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x14ac:dyDescent="0.2">
      <c r="A5" s="47"/>
      <c r="B5" s="47"/>
      <c r="C5" s="47"/>
      <c r="D5" s="47"/>
      <c r="E5" s="47"/>
      <c r="F5" s="47" t="s">
        <v>1078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3.5" x14ac:dyDescent="0.2">
      <c r="A6" s="47"/>
      <c r="B6" s="47"/>
      <c r="C6" s="47"/>
      <c r="D6" s="47"/>
      <c r="E6" s="47"/>
      <c r="F6" s="89" t="s">
        <v>433</v>
      </c>
      <c r="G6" s="54" t="s">
        <v>1465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3.5" x14ac:dyDescent="0.2">
      <c r="A7" s="47"/>
      <c r="B7" s="47"/>
      <c r="C7" s="47"/>
      <c r="D7" s="47"/>
      <c r="E7" s="47"/>
      <c r="F7" s="90" t="s">
        <v>434</v>
      </c>
      <c r="G7" s="54" t="s">
        <v>52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</row>
    <row r="8" spans="1:22" ht="13.5" x14ac:dyDescent="0.2">
      <c r="A8" s="47"/>
      <c r="B8" s="47"/>
      <c r="C8" s="47"/>
      <c r="D8" s="47"/>
      <c r="E8" s="47"/>
      <c r="F8" s="90" t="s">
        <v>435</v>
      </c>
      <c r="G8" s="54" t="s">
        <v>53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1:22" x14ac:dyDescent="0.2">
      <c r="A9" s="275"/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</row>
    <row r="10" spans="1:22" ht="13.5" x14ac:dyDescent="0.2">
      <c r="A10" s="47"/>
      <c r="B10" s="47"/>
      <c r="C10" s="47"/>
      <c r="D10" s="47"/>
      <c r="E10" s="47"/>
      <c r="F10" s="90" t="s">
        <v>54</v>
      </c>
      <c r="G10" s="184" t="s">
        <v>52</v>
      </c>
      <c r="H10" s="184"/>
      <c r="I10" s="184"/>
      <c r="J10" s="184"/>
      <c r="K10" s="54" t="s">
        <v>2255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2" x14ac:dyDescent="0.2">
      <c r="A11" s="47"/>
      <c r="B11" s="47"/>
      <c r="C11" s="47"/>
      <c r="D11" s="47"/>
      <c r="E11" s="47"/>
      <c r="F11" s="90" t="s">
        <v>2256</v>
      </c>
      <c r="G11" s="55" t="s">
        <v>2257</v>
      </c>
      <c r="H11" s="55"/>
      <c r="I11" s="55"/>
      <c r="J11" s="55"/>
      <c r="K11" s="55" t="s">
        <v>2258</v>
      </c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22" x14ac:dyDescent="0.2">
      <c r="A12" s="552"/>
      <c r="B12" s="552"/>
      <c r="C12" s="552"/>
      <c r="D12" s="552"/>
      <c r="E12" s="552"/>
      <c r="F12" s="552"/>
      <c r="G12" s="552"/>
      <c r="H12" s="552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</row>
    <row r="13" spans="1:22" x14ac:dyDescent="0.2">
      <c r="A13" s="482" t="s">
        <v>437</v>
      </c>
      <c r="B13" s="482"/>
      <c r="C13" s="482"/>
      <c r="D13" s="482"/>
      <c r="E13" s="482"/>
      <c r="F13" s="482"/>
      <c r="G13" s="482"/>
      <c r="H13" s="482"/>
      <c r="I13" s="483"/>
      <c r="J13" s="483"/>
      <c r="K13" s="483"/>
      <c r="L13" s="483" t="s">
        <v>438</v>
      </c>
      <c r="M13" s="553"/>
      <c r="N13" s="554"/>
      <c r="O13" s="554"/>
      <c r="P13" s="554" t="s">
        <v>822</v>
      </c>
      <c r="Q13" s="554"/>
      <c r="R13" s="554"/>
      <c r="S13" s="553"/>
      <c r="T13" s="554"/>
      <c r="U13" s="554"/>
      <c r="V13" s="554" t="s">
        <v>819</v>
      </c>
    </row>
    <row r="14" spans="1:22" x14ac:dyDescent="0.2">
      <c r="A14" s="486" t="s">
        <v>441</v>
      </c>
      <c r="B14" s="486"/>
      <c r="C14" s="486"/>
      <c r="D14" s="486" t="s">
        <v>442</v>
      </c>
      <c r="E14" s="486"/>
      <c r="F14" s="486"/>
      <c r="G14" s="486"/>
      <c r="H14" s="486"/>
      <c r="I14" s="486"/>
      <c r="J14" s="487"/>
      <c r="K14" s="487"/>
      <c r="L14" s="487" t="s">
        <v>443</v>
      </c>
      <c r="M14" s="493"/>
      <c r="N14" s="487"/>
      <c r="O14" s="487" t="s">
        <v>907</v>
      </c>
      <c r="P14" s="487"/>
      <c r="Q14" s="487"/>
      <c r="R14" s="494" t="s">
        <v>908</v>
      </c>
      <c r="S14" s="487"/>
      <c r="T14" s="487"/>
      <c r="U14" s="487" t="s">
        <v>907</v>
      </c>
      <c r="V14" s="555" t="s">
        <v>908</v>
      </c>
    </row>
    <row r="15" spans="1:22" x14ac:dyDescent="0.2">
      <c r="A15" s="486"/>
      <c r="B15" s="486"/>
      <c r="C15" s="486"/>
      <c r="D15" s="486"/>
      <c r="E15" s="486"/>
      <c r="F15" s="486"/>
      <c r="G15" s="486"/>
      <c r="H15" s="486"/>
      <c r="I15" s="486"/>
      <c r="J15" s="487"/>
      <c r="K15" s="487"/>
      <c r="L15" s="487"/>
      <c r="M15" s="493"/>
      <c r="N15" s="487"/>
      <c r="O15" s="487" t="s">
        <v>65</v>
      </c>
      <c r="P15" s="487"/>
      <c r="Q15" s="487"/>
      <c r="R15" s="494" t="s">
        <v>66</v>
      </c>
      <c r="S15" s="487"/>
      <c r="T15" s="487"/>
      <c r="U15" s="487" t="s">
        <v>67</v>
      </c>
      <c r="V15" s="556" t="s">
        <v>447</v>
      </c>
    </row>
    <row r="16" spans="1:22" x14ac:dyDescent="0.2">
      <c r="A16" s="557"/>
      <c r="B16" s="557"/>
      <c r="C16" s="557"/>
      <c r="D16" s="557"/>
      <c r="E16" s="557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557"/>
      <c r="S16" s="557"/>
      <c r="T16" s="557"/>
      <c r="U16" s="557"/>
      <c r="V16" s="557"/>
    </row>
    <row r="17" spans="1:22" x14ac:dyDescent="0.2">
      <c r="A17" s="558" t="s">
        <v>449</v>
      </c>
      <c r="B17" s="558"/>
      <c r="C17" s="558"/>
      <c r="D17" s="558" t="s">
        <v>909</v>
      </c>
      <c r="E17" s="558"/>
      <c r="F17" s="558"/>
      <c r="G17" s="558"/>
      <c r="H17" s="558"/>
      <c r="I17" s="558"/>
      <c r="J17" s="558"/>
      <c r="K17" s="558"/>
      <c r="L17" s="498"/>
      <c r="M17" s="690"/>
      <c r="N17" s="690"/>
      <c r="O17" s="690"/>
      <c r="P17" s="690">
        <v>285033978.02999997</v>
      </c>
      <c r="Q17" s="690"/>
      <c r="R17" s="690"/>
      <c r="S17" s="690"/>
      <c r="T17" s="690"/>
      <c r="U17" s="690"/>
      <c r="V17" s="559">
        <v>268612157.00999999</v>
      </c>
    </row>
    <row r="18" spans="1:22" x14ac:dyDescent="0.2">
      <c r="A18" s="518"/>
      <c r="B18" s="518"/>
      <c r="C18" s="518"/>
      <c r="D18" s="518"/>
      <c r="E18" s="518"/>
      <c r="F18" s="518"/>
      <c r="G18" s="518"/>
      <c r="H18" s="518"/>
      <c r="I18" s="518"/>
      <c r="J18" s="518"/>
      <c r="K18" s="518"/>
      <c r="L18" s="518"/>
      <c r="M18" s="518"/>
      <c r="N18" s="518"/>
      <c r="O18" s="518"/>
      <c r="P18" s="518"/>
      <c r="Q18" s="518"/>
      <c r="R18" s="518"/>
      <c r="S18" s="518"/>
      <c r="T18" s="518"/>
      <c r="U18" s="518"/>
      <c r="V18" s="518"/>
    </row>
    <row r="19" spans="1:22" x14ac:dyDescent="0.2">
      <c r="A19" s="560"/>
      <c r="B19" s="500" t="s">
        <v>451</v>
      </c>
      <c r="C19" s="500"/>
      <c r="D19" s="500" t="s">
        <v>910</v>
      </c>
      <c r="E19" s="500"/>
      <c r="F19" s="500"/>
      <c r="G19" s="500"/>
      <c r="H19" s="500"/>
      <c r="I19" s="500"/>
      <c r="J19" s="500"/>
      <c r="K19" s="500"/>
      <c r="L19" s="501"/>
      <c r="M19" s="688"/>
      <c r="N19" s="688"/>
      <c r="O19" s="688"/>
      <c r="P19" s="688">
        <v>285033902.39999998</v>
      </c>
      <c r="Q19" s="688"/>
      <c r="R19" s="688"/>
      <c r="S19" s="688"/>
      <c r="T19" s="688"/>
      <c r="U19" s="688"/>
      <c r="V19" s="560">
        <v>268612156.92000002</v>
      </c>
    </row>
    <row r="20" spans="1:22" x14ac:dyDescent="0.2">
      <c r="A20" s="561"/>
      <c r="B20" s="506"/>
      <c r="C20" s="506"/>
      <c r="D20" s="506" t="s">
        <v>453</v>
      </c>
      <c r="E20" s="276" t="s">
        <v>911</v>
      </c>
      <c r="F20" s="276"/>
      <c r="G20" s="276"/>
      <c r="H20" s="276"/>
      <c r="I20" s="276"/>
      <c r="J20" s="276"/>
      <c r="K20" s="276"/>
      <c r="L20" s="507" t="s">
        <v>912</v>
      </c>
      <c r="M20" s="686"/>
      <c r="N20" s="686"/>
      <c r="O20" s="686"/>
      <c r="P20" s="686">
        <v>95330.31</v>
      </c>
      <c r="Q20" s="686"/>
      <c r="R20" s="686"/>
      <c r="S20" s="686"/>
      <c r="T20" s="686"/>
      <c r="U20" s="686"/>
      <c r="V20" s="562">
        <v>88615.69</v>
      </c>
    </row>
    <row r="21" spans="1:22" x14ac:dyDescent="0.2">
      <c r="A21" s="561"/>
      <c r="B21" s="506"/>
      <c r="C21" s="506"/>
      <c r="D21" s="506" t="s">
        <v>456</v>
      </c>
      <c r="E21" s="276" t="s">
        <v>913</v>
      </c>
      <c r="F21" s="276"/>
      <c r="G21" s="276"/>
      <c r="H21" s="276"/>
      <c r="I21" s="276"/>
      <c r="J21" s="276"/>
      <c r="K21" s="276"/>
      <c r="L21" s="507" t="s">
        <v>914</v>
      </c>
      <c r="M21" s="686"/>
      <c r="N21" s="686"/>
      <c r="O21" s="686"/>
      <c r="P21" s="686">
        <v>7785379.75</v>
      </c>
      <c r="Q21" s="686"/>
      <c r="R21" s="686"/>
      <c r="S21" s="686"/>
      <c r="T21" s="686"/>
      <c r="U21" s="686"/>
      <c r="V21" s="562">
        <v>4601261.74</v>
      </c>
    </row>
    <row r="22" spans="1:22" x14ac:dyDescent="0.2">
      <c r="A22" s="561"/>
      <c r="B22" s="506"/>
      <c r="C22" s="506"/>
      <c r="D22" s="506" t="s">
        <v>459</v>
      </c>
      <c r="E22" s="276" t="s">
        <v>915</v>
      </c>
      <c r="F22" s="276"/>
      <c r="G22" s="276"/>
      <c r="H22" s="276"/>
      <c r="I22" s="276"/>
      <c r="J22" s="276"/>
      <c r="K22" s="276"/>
      <c r="L22" s="507" t="s">
        <v>916</v>
      </c>
      <c r="M22" s="686"/>
      <c r="N22" s="686"/>
      <c r="O22" s="686"/>
      <c r="P22" s="686"/>
      <c r="Q22" s="686"/>
      <c r="R22" s="686"/>
      <c r="S22" s="686"/>
      <c r="T22" s="686"/>
      <c r="U22" s="686"/>
      <c r="V22" s="562"/>
    </row>
    <row r="23" spans="1:22" x14ac:dyDescent="0.2">
      <c r="A23" s="561"/>
      <c r="B23" s="506"/>
      <c r="C23" s="506"/>
      <c r="D23" s="506" t="s">
        <v>462</v>
      </c>
      <c r="E23" s="276" t="s">
        <v>917</v>
      </c>
      <c r="F23" s="276"/>
      <c r="G23" s="276"/>
      <c r="H23" s="276"/>
      <c r="I23" s="276"/>
      <c r="J23" s="276"/>
      <c r="K23" s="276"/>
      <c r="L23" s="507" t="s">
        <v>918</v>
      </c>
      <c r="M23" s="686"/>
      <c r="N23" s="686"/>
      <c r="O23" s="686"/>
      <c r="P23" s="686"/>
      <c r="Q23" s="686"/>
      <c r="R23" s="686"/>
      <c r="S23" s="686"/>
      <c r="T23" s="686"/>
      <c r="U23" s="686"/>
      <c r="V23" s="562"/>
    </row>
    <row r="24" spans="1:22" x14ac:dyDescent="0.2">
      <c r="A24" s="561"/>
      <c r="B24" s="506"/>
      <c r="C24" s="506"/>
      <c r="D24" s="506" t="s">
        <v>465</v>
      </c>
      <c r="E24" s="276" t="s">
        <v>919</v>
      </c>
      <c r="F24" s="276"/>
      <c r="G24" s="276"/>
      <c r="H24" s="276"/>
      <c r="I24" s="276"/>
      <c r="J24" s="276"/>
      <c r="K24" s="276"/>
      <c r="L24" s="507" t="s">
        <v>920</v>
      </c>
      <c r="M24" s="686"/>
      <c r="N24" s="686"/>
      <c r="O24" s="686"/>
      <c r="P24" s="686"/>
      <c r="Q24" s="686"/>
      <c r="R24" s="686"/>
      <c r="S24" s="686"/>
      <c r="T24" s="686"/>
      <c r="U24" s="686"/>
      <c r="V24" s="562"/>
    </row>
    <row r="25" spans="1:22" x14ac:dyDescent="0.2">
      <c r="A25" s="561"/>
      <c r="B25" s="506"/>
      <c r="C25" s="506"/>
      <c r="D25" s="506" t="s">
        <v>468</v>
      </c>
      <c r="E25" s="276" t="s">
        <v>921</v>
      </c>
      <c r="F25" s="276"/>
      <c r="G25" s="276"/>
      <c r="H25" s="276"/>
      <c r="I25" s="276"/>
      <c r="J25" s="276"/>
      <c r="K25" s="276"/>
      <c r="L25" s="507" t="s">
        <v>922</v>
      </c>
      <c r="M25" s="686"/>
      <c r="N25" s="686"/>
      <c r="O25" s="686"/>
      <c r="P25" s="686"/>
      <c r="Q25" s="686"/>
      <c r="R25" s="686"/>
      <c r="S25" s="686"/>
      <c r="T25" s="686"/>
      <c r="U25" s="686"/>
      <c r="V25" s="562"/>
    </row>
    <row r="26" spans="1:22" x14ac:dyDescent="0.2">
      <c r="A26" s="561"/>
      <c r="B26" s="506"/>
      <c r="C26" s="506"/>
      <c r="D26" s="506" t="s">
        <v>471</v>
      </c>
      <c r="E26" s="276" t="s">
        <v>923</v>
      </c>
      <c r="F26" s="276"/>
      <c r="G26" s="276"/>
      <c r="H26" s="276"/>
      <c r="I26" s="276"/>
      <c r="J26" s="276"/>
      <c r="K26" s="276"/>
      <c r="L26" s="507" t="s">
        <v>924</v>
      </c>
      <c r="M26" s="686"/>
      <c r="N26" s="686"/>
      <c r="O26" s="686"/>
      <c r="P26" s="686"/>
      <c r="Q26" s="686"/>
      <c r="R26" s="686"/>
      <c r="S26" s="686"/>
      <c r="T26" s="686"/>
      <c r="U26" s="686"/>
      <c r="V26" s="562"/>
    </row>
    <row r="27" spans="1:22" x14ac:dyDescent="0.2">
      <c r="A27" s="561"/>
      <c r="B27" s="506"/>
      <c r="C27" s="506"/>
      <c r="D27" s="506" t="s">
        <v>474</v>
      </c>
      <c r="E27" s="276" t="s">
        <v>141</v>
      </c>
      <c r="F27" s="276"/>
      <c r="G27" s="276"/>
      <c r="H27" s="276"/>
      <c r="I27" s="276"/>
      <c r="J27" s="276"/>
      <c r="K27" s="276"/>
      <c r="L27" s="507" t="s">
        <v>925</v>
      </c>
      <c r="M27" s="686"/>
      <c r="N27" s="686"/>
      <c r="O27" s="686"/>
      <c r="P27" s="686">
        <v>114811562.47</v>
      </c>
      <c r="Q27" s="686"/>
      <c r="R27" s="686"/>
      <c r="S27" s="686"/>
      <c r="T27" s="686"/>
      <c r="U27" s="686"/>
      <c r="V27" s="562">
        <v>88239245.920000002</v>
      </c>
    </row>
    <row r="28" spans="1:22" x14ac:dyDescent="0.2">
      <c r="A28" s="561"/>
      <c r="B28" s="506"/>
      <c r="C28" s="506"/>
      <c r="D28" s="506" t="s">
        <v>477</v>
      </c>
      <c r="E28" s="276" t="s">
        <v>926</v>
      </c>
      <c r="F28" s="276"/>
      <c r="G28" s="276"/>
      <c r="H28" s="276"/>
      <c r="I28" s="276"/>
      <c r="J28" s="276"/>
      <c r="K28" s="276"/>
      <c r="L28" s="507" t="s">
        <v>927</v>
      </c>
      <c r="M28" s="686"/>
      <c r="N28" s="686"/>
      <c r="O28" s="686"/>
      <c r="P28" s="686"/>
      <c r="Q28" s="686"/>
      <c r="R28" s="686"/>
      <c r="S28" s="686"/>
      <c r="T28" s="686"/>
      <c r="U28" s="686"/>
      <c r="V28" s="562"/>
    </row>
    <row r="29" spans="1:22" x14ac:dyDescent="0.2">
      <c r="A29" s="561"/>
      <c r="B29" s="506"/>
      <c r="C29" s="506"/>
      <c r="D29" s="506" t="s">
        <v>498</v>
      </c>
      <c r="E29" s="276" t="s">
        <v>928</v>
      </c>
      <c r="F29" s="276"/>
      <c r="G29" s="276"/>
      <c r="H29" s="276"/>
      <c r="I29" s="276"/>
      <c r="J29" s="276"/>
      <c r="K29" s="276"/>
      <c r="L29" s="507" t="s">
        <v>929</v>
      </c>
      <c r="M29" s="686"/>
      <c r="N29" s="686"/>
      <c r="O29" s="686"/>
      <c r="P29" s="686"/>
      <c r="Q29" s="686"/>
      <c r="R29" s="686"/>
      <c r="S29" s="686"/>
      <c r="T29" s="686"/>
      <c r="U29" s="686"/>
      <c r="V29" s="562"/>
    </row>
    <row r="30" spans="1:22" x14ac:dyDescent="0.2">
      <c r="A30" s="561"/>
      <c r="B30" s="506"/>
      <c r="C30" s="506"/>
      <c r="D30" s="506" t="s">
        <v>577</v>
      </c>
      <c r="E30" s="276" t="s">
        <v>930</v>
      </c>
      <c r="F30" s="276"/>
      <c r="G30" s="276"/>
      <c r="H30" s="276"/>
      <c r="I30" s="276"/>
      <c r="J30" s="276"/>
      <c r="K30" s="276"/>
      <c r="L30" s="507" t="s">
        <v>931</v>
      </c>
      <c r="M30" s="686"/>
      <c r="N30" s="686"/>
      <c r="O30" s="686"/>
      <c r="P30" s="686"/>
      <c r="Q30" s="686"/>
      <c r="R30" s="686"/>
      <c r="S30" s="686"/>
      <c r="T30" s="686"/>
      <c r="U30" s="686"/>
      <c r="V30" s="562"/>
    </row>
    <row r="31" spans="1:22" x14ac:dyDescent="0.2">
      <c r="A31" s="561"/>
      <c r="B31" s="506"/>
      <c r="C31" s="506"/>
      <c r="D31" s="506" t="s">
        <v>580</v>
      </c>
      <c r="E31" s="276" t="s">
        <v>932</v>
      </c>
      <c r="F31" s="276"/>
      <c r="G31" s="276"/>
      <c r="H31" s="276"/>
      <c r="I31" s="276"/>
      <c r="J31" s="276"/>
      <c r="K31" s="276"/>
      <c r="L31" s="507" t="s">
        <v>933</v>
      </c>
      <c r="M31" s="686"/>
      <c r="N31" s="686"/>
      <c r="O31" s="686"/>
      <c r="P31" s="686">
        <v>51974582.409999996</v>
      </c>
      <c r="Q31" s="686"/>
      <c r="R31" s="686"/>
      <c r="S31" s="686"/>
      <c r="T31" s="686"/>
      <c r="U31" s="686"/>
      <c r="V31" s="562">
        <v>50413528.600000001</v>
      </c>
    </row>
    <row r="32" spans="1:22" x14ac:dyDescent="0.2">
      <c r="A32" s="561"/>
      <c r="B32" s="506"/>
      <c r="C32" s="506"/>
      <c r="D32" s="506" t="s">
        <v>583</v>
      </c>
      <c r="E32" s="276" t="s">
        <v>934</v>
      </c>
      <c r="F32" s="276"/>
      <c r="G32" s="276"/>
      <c r="H32" s="276"/>
      <c r="I32" s="276"/>
      <c r="J32" s="276"/>
      <c r="K32" s="276"/>
      <c r="L32" s="507" t="s">
        <v>935</v>
      </c>
      <c r="M32" s="686"/>
      <c r="N32" s="686"/>
      <c r="O32" s="686"/>
      <c r="P32" s="686">
        <v>20953824</v>
      </c>
      <c r="Q32" s="686"/>
      <c r="R32" s="686"/>
      <c r="S32" s="686"/>
      <c r="T32" s="686"/>
      <c r="U32" s="686"/>
      <c r="V32" s="562">
        <v>20091979</v>
      </c>
    </row>
    <row r="33" spans="1:22" x14ac:dyDescent="0.2">
      <c r="A33" s="561"/>
      <c r="B33" s="506"/>
      <c r="C33" s="506"/>
      <c r="D33" s="506" t="s">
        <v>586</v>
      </c>
      <c r="E33" s="276" t="s">
        <v>936</v>
      </c>
      <c r="F33" s="276"/>
      <c r="G33" s="276"/>
      <c r="H33" s="276"/>
      <c r="I33" s="276"/>
      <c r="J33" s="276"/>
      <c r="K33" s="276"/>
      <c r="L33" s="507" t="s">
        <v>937</v>
      </c>
      <c r="M33" s="686"/>
      <c r="N33" s="686"/>
      <c r="O33" s="686"/>
      <c r="P33" s="686">
        <v>6995841</v>
      </c>
      <c r="Q33" s="686"/>
      <c r="R33" s="686"/>
      <c r="S33" s="686"/>
      <c r="T33" s="686"/>
      <c r="U33" s="686"/>
      <c r="V33" s="562">
        <v>6706120</v>
      </c>
    </row>
    <row r="34" spans="1:22" x14ac:dyDescent="0.2">
      <c r="A34" s="561"/>
      <c r="B34" s="506"/>
      <c r="C34" s="506"/>
      <c r="D34" s="506" t="s">
        <v>589</v>
      </c>
      <c r="E34" s="276" t="s">
        <v>938</v>
      </c>
      <c r="F34" s="276"/>
      <c r="G34" s="276"/>
      <c r="H34" s="276"/>
      <c r="I34" s="276"/>
      <c r="J34" s="276"/>
      <c r="K34" s="276"/>
      <c r="L34" s="507" t="s">
        <v>939</v>
      </c>
      <c r="M34" s="686"/>
      <c r="N34" s="686"/>
      <c r="O34" s="686"/>
      <c r="P34" s="686"/>
      <c r="Q34" s="686"/>
      <c r="R34" s="686"/>
      <c r="S34" s="686"/>
      <c r="T34" s="686"/>
      <c r="U34" s="686"/>
      <c r="V34" s="562"/>
    </row>
    <row r="35" spans="1:22" x14ac:dyDescent="0.2">
      <c r="A35" s="561"/>
      <c r="B35" s="506"/>
      <c r="C35" s="506"/>
      <c r="D35" s="506" t="s">
        <v>592</v>
      </c>
      <c r="E35" s="276" t="s">
        <v>940</v>
      </c>
      <c r="F35" s="276"/>
      <c r="G35" s="276"/>
      <c r="H35" s="276"/>
      <c r="I35" s="276"/>
      <c r="J35" s="276"/>
      <c r="K35" s="276"/>
      <c r="L35" s="507" t="s">
        <v>941</v>
      </c>
      <c r="M35" s="686"/>
      <c r="N35" s="686"/>
      <c r="O35" s="686"/>
      <c r="P35" s="686"/>
      <c r="Q35" s="686"/>
      <c r="R35" s="686"/>
      <c r="S35" s="686"/>
      <c r="T35" s="686"/>
      <c r="U35" s="686"/>
      <c r="V35" s="562"/>
    </row>
    <row r="36" spans="1:22" x14ac:dyDescent="0.2">
      <c r="A36" s="561"/>
      <c r="B36" s="506"/>
      <c r="C36" s="506"/>
      <c r="D36" s="506" t="s">
        <v>595</v>
      </c>
      <c r="E36" s="276" t="s">
        <v>942</v>
      </c>
      <c r="F36" s="276"/>
      <c r="G36" s="276"/>
      <c r="H36" s="276"/>
      <c r="I36" s="276"/>
      <c r="J36" s="276"/>
      <c r="K36" s="276"/>
      <c r="L36" s="507" t="s">
        <v>943</v>
      </c>
      <c r="M36" s="686"/>
      <c r="N36" s="686"/>
      <c r="O36" s="686"/>
      <c r="P36" s="686"/>
      <c r="Q36" s="686"/>
      <c r="R36" s="686"/>
      <c r="S36" s="686"/>
      <c r="T36" s="686"/>
      <c r="U36" s="686"/>
      <c r="V36" s="562"/>
    </row>
    <row r="37" spans="1:22" x14ac:dyDescent="0.2">
      <c r="A37" s="561"/>
      <c r="B37" s="506"/>
      <c r="C37" s="506"/>
      <c r="D37" s="506" t="s">
        <v>598</v>
      </c>
      <c r="E37" s="276" t="s">
        <v>944</v>
      </c>
      <c r="F37" s="276"/>
      <c r="G37" s="276"/>
      <c r="H37" s="276"/>
      <c r="I37" s="276"/>
      <c r="J37" s="276"/>
      <c r="K37" s="276"/>
      <c r="L37" s="507" t="s">
        <v>945</v>
      </c>
      <c r="M37" s="686"/>
      <c r="N37" s="686"/>
      <c r="O37" s="686"/>
      <c r="P37" s="686"/>
      <c r="Q37" s="686"/>
      <c r="R37" s="686"/>
      <c r="S37" s="686"/>
      <c r="T37" s="686"/>
      <c r="U37" s="686"/>
      <c r="V37" s="562"/>
    </row>
    <row r="38" spans="1:22" x14ac:dyDescent="0.2">
      <c r="A38" s="561"/>
      <c r="B38" s="506"/>
      <c r="C38" s="506"/>
      <c r="D38" s="506" t="s">
        <v>728</v>
      </c>
      <c r="E38" s="276" t="s">
        <v>946</v>
      </c>
      <c r="F38" s="276"/>
      <c r="G38" s="276"/>
      <c r="H38" s="276"/>
      <c r="I38" s="276"/>
      <c r="J38" s="276"/>
      <c r="K38" s="276"/>
      <c r="L38" s="507" t="s">
        <v>947</v>
      </c>
      <c r="M38" s="686"/>
      <c r="N38" s="686"/>
      <c r="O38" s="686"/>
      <c r="P38" s="686">
        <v>29998</v>
      </c>
      <c r="Q38" s="686"/>
      <c r="R38" s="686"/>
      <c r="S38" s="686"/>
      <c r="T38" s="686"/>
      <c r="U38" s="686"/>
      <c r="V38" s="562">
        <v>29998</v>
      </c>
    </row>
    <row r="39" spans="1:22" x14ac:dyDescent="0.2">
      <c r="A39" s="561"/>
      <c r="B39" s="506"/>
      <c r="C39" s="506"/>
      <c r="D39" s="506" t="s">
        <v>731</v>
      </c>
      <c r="E39" s="276" t="s">
        <v>948</v>
      </c>
      <c r="F39" s="276"/>
      <c r="G39" s="276"/>
      <c r="H39" s="276"/>
      <c r="I39" s="276"/>
      <c r="J39" s="276"/>
      <c r="K39" s="276"/>
      <c r="L39" s="507" t="s">
        <v>949</v>
      </c>
      <c r="M39" s="686"/>
      <c r="N39" s="686"/>
      <c r="O39" s="686"/>
      <c r="P39" s="686">
        <v>397458</v>
      </c>
      <c r="Q39" s="686"/>
      <c r="R39" s="686"/>
      <c r="S39" s="686"/>
      <c r="T39" s="686"/>
      <c r="U39" s="686"/>
      <c r="V39" s="562">
        <v>236540</v>
      </c>
    </row>
    <row r="40" spans="1:22" x14ac:dyDescent="0.2">
      <c r="A40" s="561"/>
      <c r="B40" s="506"/>
      <c r="C40" s="506"/>
      <c r="D40" s="506" t="s">
        <v>950</v>
      </c>
      <c r="E40" s="276" t="s">
        <v>951</v>
      </c>
      <c r="F40" s="276"/>
      <c r="G40" s="276"/>
      <c r="H40" s="276"/>
      <c r="I40" s="276"/>
      <c r="J40" s="276"/>
      <c r="K40" s="276"/>
      <c r="L40" s="507" t="s">
        <v>952</v>
      </c>
      <c r="M40" s="686"/>
      <c r="N40" s="686"/>
      <c r="O40" s="686"/>
      <c r="P40" s="686"/>
      <c r="Q40" s="686"/>
      <c r="R40" s="686"/>
      <c r="S40" s="686"/>
      <c r="T40" s="686"/>
      <c r="U40" s="686"/>
      <c r="V40" s="562"/>
    </row>
    <row r="41" spans="1:22" x14ac:dyDescent="0.2">
      <c r="A41" s="561"/>
      <c r="B41" s="506"/>
      <c r="C41" s="506"/>
      <c r="D41" s="506" t="s">
        <v>601</v>
      </c>
      <c r="E41" s="276" t="s">
        <v>953</v>
      </c>
      <c r="F41" s="276"/>
      <c r="G41" s="276"/>
      <c r="H41" s="276"/>
      <c r="I41" s="276"/>
      <c r="J41" s="276"/>
      <c r="K41" s="276"/>
      <c r="L41" s="507" t="s">
        <v>954</v>
      </c>
      <c r="M41" s="686"/>
      <c r="N41" s="686"/>
      <c r="O41" s="686"/>
      <c r="P41" s="686"/>
      <c r="Q41" s="686"/>
      <c r="R41" s="686"/>
      <c r="S41" s="686"/>
      <c r="T41" s="686"/>
      <c r="U41" s="686"/>
      <c r="V41" s="562">
        <v>6000</v>
      </c>
    </row>
    <row r="42" spans="1:22" x14ac:dyDescent="0.2">
      <c r="A42" s="561"/>
      <c r="B42" s="506"/>
      <c r="C42" s="506"/>
      <c r="D42" s="506" t="s">
        <v>604</v>
      </c>
      <c r="E42" s="276" t="s">
        <v>955</v>
      </c>
      <c r="F42" s="276"/>
      <c r="G42" s="276"/>
      <c r="H42" s="276"/>
      <c r="I42" s="276"/>
      <c r="J42" s="276"/>
      <c r="K42" s="276"/>
      <c r="L42" s="507" t="s">
        <v>956</v>
      </c>
      <c r="M42" s="686"/>
      <c r="N42" s="686"/>
      <c r="O42" s="686"/>
      <c r="P42" s="686"/>
      <c r="Q42" s="686"/>
      <c r="R42" s="686"/>
      <c r="S42" s="686"/>
      <c r="T42" s="686"/>
      <c r="U42" s="686"/>
      <c r="V42" s="562"/>
    </row>
    <row r="43" spans="1:22" x14ac:dyDescent="0.2">
      <c r="A43" s="561"/>
      <c r="B43" s="506"/>
      <c r="C43" s="506"/>
      <c r="D43" s="506" t="s">
        <v>607</v>
      </c>
      <c r="E43" s="276" t="s">
        <v>957</v>
      </c>
      <c r="F43" s="276"/>
      <c r="G43" s="276"/>
      <c r="H43" s="276"/>
      <c r="I43" s="276"/>
      <c r="J43" s="276"/>
      <c r="K43" s="276"/>
      <c r="L43" s="507" t="s">
        <v>958</v>
      </c>
      <c r="M43" s="686"/>
      <c r="N43" s="686"/>
      <c r="O43" s="686"/>
      <c r="P43" s="686"/>
      <c r="Q43" s="686"/>
      <c r="R43" s="686"/>
      <c r="S43" s="686"/>
      <c r="T43" s="686"/>
      <c r="U43" s="686"/>
      <c r="V43" s="562"/>
    </row>
    <row r="44" spans="1:22" x14ac:dyDescent="0.2">
      <c r="A44" s="561"/>
      <c r="B44" s="506"/>
      <c r="C44" s="506"/>
      <c r="D44" s="506" t="s">
        <v>610</v>
      </c>
      <c r="E44" s="276" t="s">
        <v>959</v>
      </c>
      <c r="F44" s="276"/>
      <c r="G44" s="276"/>
      <c r="H44" s="276"/>
      <c r="I44" s="276"/>
      <c r="J44" s="276"/>
      <c r="K44" s="276"/>
      <c r="L44" s="507" t="s">
        <v>960</v>
      </c>
      <c r="M44" s="686"/>
      <c r="N44" s="686"/>
      <c r="O44" s="686"/>
      <c r="P44" s="686"/>
      <c r="Q44" s="686"/>
      <c r="R44" s="686"/>
      <c r="S44" s="686"/>
      <c r="T44" s="686"/>
      <c r="U44" s="686"/>
      <c r="V44" s="562"/>
    </row>
    <row r="45" spans="1:22" x14ac:dyDescent="0.2">
      <c r="A45" s="561"/>
      <c r="B45" s="506"/>
      <c r="C45" s="506"/>
      <c r="D45" s="506" t="s">
        <v>613</v>
      </c>
      <c r="E45" s="276" t="s">
        <v>961</v>
      </c>
      <c r="F45" s="276"/>
      <c r="G45" s="276"/>
      <c r="H45" s="276"/>
      <c r="I45" s="276"/>
      <c r="J45" s="276"/>
      <c r="K45" s="276"/>
      <c r="L45" s="507" t="s">
        <v>962</v>
      </c>
      <c r="M45" s="686"/>
      <c r="N45" s="686"/>
      <c r="O45" s="686"/>
      <c r="P45" s="686"/>
      <c r="Q45" s="686"/>
      <c r="R45" s="686"/>
      <c r="S45" s="686"/>
      <c r="T45" s="686"/>
      <c r="U45" s="686"/>
      <c r="V45" s="562"/>
    </row>
    <row r="46" spans="1:22" x14ac:dyDescent="0.2">
      <c r="A46" s="561"/>
      <c r="B46" s="506"/>
      <c r="C46" s="506"/>
      <c r="D46" s="506" t="s">
        <v>616</v>
      </c>
      <c r="E46" s="276" t="s">
        <v>766</v>
      </c>
      <c r="F46" s="276"/>
      <c r="G46" s="276"/>
      <c r="H46" s="276"/>
      <c r="I46" s="276"/>
      <c r="J46" s="276"/>
      <c r="K46" s="276"/>
      <c r="L46" s="507" t="s">
        <v>963</v>
      </c>
      <c r="M46" s="686"/>
      <c r="N46" s="686"/>
      <c r="O46" s="686"/>
      <c r="P46" s="686">
        <v>56623121</v>
      </c>
      <c r="Q46" s="686"/>
      <c r="R46" s="686"/>
      <c r="S46" s="686"/>
      <c r="T46" s="686"/>
      <c r="U46" s="686"/>
      <c r="V46" s="562">
        <v>55525110</v>
      </c>
    </row>
    <row r="47" spans="1:22" x14ac:dyDescent="0.2">
      <c r="A47" s="561"/>
      <c r="B47" s="506"/>
      <c r="C47" s="506"/>
      <c r="D47" s="506" t="s">
        <v>619</v>
      </c>
      <c r="E47" s="276" t="s">
        <v>964</v>
      </c>
      <c r="F47" s="276"/>
      <c r="G47" s="276"/>
      <c r="H47" s="276"/>
      <c r="I47" s="276"/>
      <c r="J47" s="276"/>
      <c r="K47" s="276"/>
      <c r="L47" s="507" t="s">
        <v>965</v>
      </c>
      <c r="M47" s="686"/>
      <c r="N47" s="686"/>
      <c r="O47" s="686"/>
      <c r="P47" s="686"/>
      <c r="Q47" s="686"/>
      <c r="R47" s="686"/>
      <c r="S47" s="686"/>
      <c r="T47" s="686"/>
      <c r="U47" s="686"/>
      <c r="V47" s="562"/>
    </row>
    <row r="48" spans="1:22" x14ac:dyDescent="0.2">
      <c r="A48" s="561"/>
      <c r="B48" s="506"/>
      <c r="C48" s="506"/>
      <c r="D48" s="506" t="s">
        <v>622</v>
      </c>
      <c r="E48" s="276" t="s">
        <v>966</v>
      </c>
      <c r="F48" s="276"/>
      <c r="G48" s="276"/>
      <c r="H48" s="276"/>
      <c r="I48" s="276"/>
      <c r="J48" s="276"/>
      <c r="K48" s="276"/>
      <c r="L48" s="507" t="s">
        <v>967</v>
      </c>
      <c r="M48" s="686"/>
      <c r="N48" s="686"/>
      <c r="O48" s="686"/>
      <c r="P48" s="686">
        <v>23755.68</v>
      </c>
      <c r="Q48" s="686"/>
      <c r="R48" s="686"/>
      <c r="S48" s="686"/>
      <c r="T48" s="686"/>
      <c r="U48" s="686"/>
      <c r="V48" s="562">
        <v>3008730.31</v>
      </c>
    </row>
    <row r="49" spans="1:22" x14ac:dyDescent="0.2">
      <c r="A49" s="561"/>
      <c r="B49" s="506"/>
      <c r="C49" s="506"/>
      <c r="D49" s="506" t="s">
        <v>625</v>
      </c>
      <c r="E49" s="276" t="s">
        <v>968</v>
      </c>
      <c r="F49" s="276"/>
      <c r="G49" s="276"/>
      <c r="H49" s="276"/>
      <c r="I49" s="276"/>
      <c r="J49" s="276"/>
      <c r="K49" s="276"/>
      <c r="L49" s="507" t="s">
        <v>969</v>
      </c>
      <c r="M49" s="686"/>
      <c r="N49" s="686"/>
      <c r="O49" s="686"/>
      <c r="P49" s="686">
        <v>4331727.43</v>
      </c>
      <c r="Q49" s="686"/>
      <c r="R49" s="686"/>
      <c r="S49" s="686"/>
      <c r="T49" s="686"/>
      <c r="U49" s="686"/>
      <c r="V49" s="562">
        <v>16121780.73</v>
      </c>
    </row>
    <row r="50" spans="1:22" x14ac:dyDescent="0.2">
      <c r="A50" s="561"/>
      <c r="B50" s="506"/>
      <c r="C50" s="506"/>
      <c r="D50" s="506" t="s">
        <v>628</v>
      </c>
      <c r="E50" s="276" t="s">
        <v>970</v>
      </c>
      <c r="F50" s="276"/>
      <c r="G50" s="276"/>
      <c r="H50" s="276"/>
      <c r="I50" s="276"/>
      <c r="J50" s="276"/>
      <c r="K50" s="276"/>
      <c r="L50" s="507" t="s">
        <v>971</v>
      </c>
      <c r="M50" s="686"/>
      <c r="N50" s="686"/>
      <c r="O50" s="686"/>
      <c r="P50" s="686"/>
      <c r="Q50" s="686"/>
      <c r="R50" s="686"/>
      <c r="S50" s="686"/>
      <c r="T50" s="686"/>
      <c r="U50" s="686"/>
      <c r="V50" s="562"/>
    </row>
    <row r="51" spans="1:22" x14ac:dyDescent="0.2">
      <c r="A51" s="561"/>
      <c r="B51" s="506"/>
      <c r="C51" s="506"/>
      <c r="D51" s="506" t="s">
        <v>631</v>
      </c>
      <c r="E51" s="276" t="s">
        <v>972</v>
      </c>
      <c r="F51" s="276"/>
      <c r="G51" s="276"/>
      <c r="H51" s="276"/>
      <c r="I51" s="276"/>
      <c r="J51" s="276"/>
      <c r="K51" s="276"/>
      <c r="L51" s="507" t="s">
        <v>973</v>
      </c>
      <c r="M51" s="686"/>
      <c r="N51" s="686"/>
      <c r="O51" s="686"/>
      <c r="P51" s="686">
        <v>877895.73</v>
      </c>
      <c r="Q51" s="686"/>
      <c r="R51" s="686"/>
      <c r="S51" s="686"/>
      <c r="T51" s="686"/>
      <c r="U51" s="686"/>
      <c r="V51" s="562">
        <v>3400387.76</v>
      </c>
    </row>
    <row r="52" spans="1:22" x14ac:dyDescent="0.2">
      <c r="A52" s="561"/>
      <c r="B52" s="506"/>
      <c r="C52" s="506"/>
      <c r="D52" s="506" t="s">
        <v>974</v>
      </c>
      <c r="E52" s="276" t="s">
        <v>975</v>
      </c>
      <c r="F52" s="276"/>
      <c r="G52" s="276"/>
      <c r="H52" s="276"/>
      <c r="I52" s="276"/>
      <c r="J52" s="276"/>
      <c r="K52" s="276"/>
      <c r="L52" s="507" t="s">
        <v>976</v>
      </c>
      <c r="M52" s="686"/>
      <c r="N52" s="686"/>
      <c r="O52" s="686"/>
      <c r="P52" s="686">
        <v>6803489.7199999997</v>
      </c>
      <c r="Q52" s="686"/>
      <c r="R52" s="686"/>
      <c r="S52" s="686"/>
      <c r="T52" s="686"/>
      <c r="U52" s="686"/>
      <c r="V52" s="562">
        <v>7807434.54</v>
      </c>
    </row>
    <row r="53" spans="1:22" x14ac:dyDescent="0.2">
      <c r="A53" s="561"/>
      <c r="B53" s="506"/>
      <c r="C53" s="506"/>
      <c r="D53" s="506" t="s">
        <v>744</v>
      </c>
      <c r="E53" s="276" t="s">
        <v>977</v>
      </c>
      <c r="F53" s="276"/>
      <c r="G53" s="276"/>
      <c r="H53" s="276"/>
      <c r="I53" s="276"/>
      <c r="J53" s="276"/>
      <c r="K53" s="276"/>
      <c r="L53" s="507" t="s">
        <v>978</v>
      </c>
      <c r="M53" s="686"/>
      <c r="N53" s="686"/>
      <c r="O53" s="686"/>
      <c r="P53" s="686"/>
      <c r="Q53" s="686"/>
      <c r="R53" s="686"/>
      <c r="S53" s="686"/>
      <c r="T53" s="686"/>
      <c r="U53" s="686"/>
      <c r="V53" s="562"/>
    </row>
    <row r="54" spans="1:22" x14ac:dyDescent="0.2">
      <c r="A54" s="561"/>
      <c r="B54" s="506"/>
      <c r="C54" s="506"/>
      <c r="D54" s="506" t="s">
        <v>747</v>
      </c>
      <c r="E54" s="276" t="s">
        <v>979</v>
      </c>
      <c r="F54" s="276"/>
      <c r="G54" s="276"/>
      <c r="H54" s="276"/>
      <c r="I54" s="276"/>
      <c r="J54" s="276"/>
      <c r="K54" s="276"/>
      <c r="L54" s="507" t="s">
        <v>980</v>
      </c>
      <c r="M54" s="686"/>
      <c r="N54" s="686"/>
      <c r="O54" s="686"/>
      <c r="P54" s="686">
        <v>13329936.9</v>
      </c>
      <c r="Q54" s="686"/>
      <c r="R54" s="686"/>
      <c r="S54" s="686"/>
      <c r="T54" s="686"/>
      <c r="U54" s="686"/>
      <c r="V54" s="562">
        <v>12335424.630000001</v>
      </c>
    </row>
    <row r="55" spans="1:22" x14ac:dyDescent="0.2">
      <c r="A55" s="518"/>
      <c r="B55" s="518"/>
      <c r="C55" s="518"/>
      <c r="D55" s="518"/>
      <c r="E55" s="518"/>
      <c r="F55" s="518"/>
      <c r="G55" s="518"/>
      <c r="H55" s="518"/>
      <c r="I55" s="518"/>
      <c r="J55" s="518"/>
      <c r="K55" s="518"/>
      <c r="L55" s="518"/>
      <c r="M55" s="518"/>
      <c r="N55" s="518"/>
      <c r="O55" s="518"/>
      <c r="P55" s="518"/>
      <c r="Q55" s="518"/>
      <c r="R55" s="518"/>
      <c r="S55" s="518"/>
      <c r="T55" s="518"/>
      <c r="U55" s="518"/>
      <c r="V55" s="518"/>
    </row>
    <row r="56" spans="1:22" x14ac:dyDescent="0.2">
      <c r="A56" s="560"/>
      <c r="B56" s="500" t="s">
        <v>480</v>
      </c>
      <c r="C56" s="500"/>
      <c r="D56" s="500" t="s">
        <v>9</v>
      </c>
      <c r="E56" s="500"/>
      <c r="F56" s="500"/>
      <c r="G56" s="500"/>
      <c r="H56" s="500"/>
      <c r="I56" s="500"/>
      <c r="J56" s="500"/>
      <c r="K56" s="500"/>
      <c r="L56" s="501"/>
      <c r="M56" s="688"/>
      <c r="N56" s="688"/>
      <c r="O56" s="688"/>
      <c r="P56" s="688">
        <v>75.63</v>
      </c>
      <c r="Q56" s="688"/>
      <c r="R56" s="688"/>
      <c r="S56" s="688"/>
      <c r="T56" s="688"/>
      <c r="U56" s="688"/>
      <c r="V56" s="560">
        <v>0.09</v>
      </c>
    </row>
    <row r="57" spans="1:22" x14ac:dyDescent="0.2">
      <c r="A57" s="561"/>
      <c r="B57" s="506"/>
      <c r="C57" s="506"/>
      <c r="D57" s="506" t="s">
        <v>453</v>
      </c>
      <c r="E57" s="276" t="s">
        <v>981</v>
      </c>
      <c r="F57" s="276"/>
      <c r="G57" s="276"/>
      <c r="H57" s="276"/>
      <c r="I57" s="276"/>
      <c r="J57" s="276"/>
      <c r="K57" s="276"/>
      <c r="L57" s="507" t="s">
        <v>982</v>
      </c>
      <c r="M57" s="686"/>
      <c r="N57" s="686"/>
      <c r="O57" s="686"/>
      <c r="P57" s="686"/>
      <c r="Q57" s="686"/>
      <c r="R57" s="686"/>
      <c r="S57" s="686"/>
      <c r="T57" s="686"/>
      <c r="U57" s="686"/>
      <c r="V57" s="562"/>
    </row>
    <row r="58" spans="1:22" x14ac:dyDescent="0.2">
      <c r="A58" s="561"/>
      <c r="B58" s="506"/>
      <c r="C58" s="506"/>
      <c r="D58" s="506" t="s">
        <v>456</v>
      </c>
      <c r="E58" s="276" t="s">
        <v>983</v>
      </c>
      <c r="F58" s="276"/>
      <c r="G58" s="276"/>
      <c r="H58" s="276"/>
      <c r="I58" s="276"/>
      <c r="J58" s="276"/>
      <c r="K58" s="276"/>
      <c r="L58" s="507" t="s">
        <v>984</v>
      </c>
      <c r="M58" s="686"/>
      <c r="N58" s="686"/>
      <c r="O58" s="686"/>
      <c r="P58" s="686"/>
      <c r="Q58" s="686"/>
      <c r="R58" s="686"/>
      <c r="S58" s="686"/>
      <c r="T58" s="686"/>
      <c r="U58" s="686"/>
      <c r="V58" s="562"/>
    </row>
    <row r="59" spans="1:22" x14ac:dyDescent="0.2">
      <c r="A59" s="561"/>
      <c r="B59" s="506"/>
      <c r="C59" s="506"/>
      <c r="D59" s="506" t="s">
        <v>459</v>
      </c>
      <c r="E59" s="276" t="s">
        <v>985</v>
      </c>
      <c r="F59" s="276"/>
      <c r="G59" s="276"/>
      <c r="H59" s="276"/>
      <c r="I59" s="276"/>
      <c r="J59" s="276"/>
      <c r="K59" s="276"/>
      <c r="L59" s="507" t="s">
        <v>986</v>
      </c>
      <c r="M59" s="686"/>
      <c r="N59" s="686"/>
      <c r="O59" s="686"/>
      <c r="P59" s="686">
        <v>75.63</v>
      </c>
      <c r="Q59" s="686"/>
      <c r="R59" s="686"/>
      <c r="S59" s="686"/>
      <c r="T59" s="686"/>
      <c r="U59" s="686"/>
      <c r="V59" s="562">
        <v>0.09</v>
      </c>
    </row>
    <row r="60" spans="1:22" x14ac:dyDescent="0.2">
      <c r="A60" s="561"/>
      <c r="B60" s="506"/>
      <c r="C60" s="506"/>
      <c r="D60" s="506" t="s">
        <v>462</v>
      </c>
      <c r="E60" s="276" t="s">
        <v>987</v>
      </c>
      <c r="F60" s="276"/>
      <c r="G60" s="276"/>
      <c r="H60" s="276"/>
      <c r="I60" s="276"/>
      <c r="J60" s="276"/>
      <c r="K60" s="276"/>
      <c r="L60" s="507" t="s">
        <v>988</v>
      </c>
      <c r="M60" s="686"/>
      <c r="N60" s="686"/>
      <c r="O60" s="686"/>
      <c r="P60" s="686"/>
      <c r="Q60" s="686"/>
      <c r="R60" s="686"/>
      <c r="S60" s="686"/>
      <c r="T60" s="686"/>
      <c r="U60" s="686"/>
      <c r="V60" s="562"/>
    </row>
    <row r="61" spans="1:22" x14ac:dyDescent="0.2">
      <c r="A61" s="561"/>
      <c r="B61" s="506"/>
      <c r="C61" s="506"/>
      <c r="D61" s="506" t="s">
        <v>465</v>
      </c>
      <c r="E61" s="276" t="s">
        <v>989</v>
      </c>
      <c r="F61" s="276"/>
      <c r="G61" s="276"/>
      <c r="H61" s="276"/>
      <c r="I61" s="276"/>
      <c r="J61" s="276"/>
      <c r="K61" s="276"/>
      <c r="L61" s="507" t="s">
        <v>990</v>
      </c>
      <c r="M61" s="686"/>
      <c r="N61" s="686"/>
      <c r="O61" s="686"/>
      <c r="P61" s="686"/>
      <c r="Q61" s="686"/>
      <c r="R61" s="686"/>
      <c r="S61" s="686"/>
      <c r="T61" s="686"/>
      <c r="U61" s="686"/>
      <c r="V61" s="562"/>
    </row>
    <row r="62" spans="1:22" x14ac:dyDescent="0.2">
      <c r="A62" s="518"/>
      <c r="B62" s="518"/>
      <c r="C62" s="518"/>
      <c r="D62" s="518"/>
      <c r="E62" s="518"/>
      <c r="F62" s="518"/>
      <c r="G62" s="518"/>
      <c r="H62" s="518"/>
      <c r="I62" s="518"/>
      <c r="J62" s="518"/>
      <c r="K62" s="518"/>
      <c r="L62" s="518"/>
      <c r="M62" s="518"/>
      <c r="N62" s="518"/>
      <c r="O62" s="518"/>
      <c r="P62" s="518"/>
      <c r="Q62" s="518"/>
      <c r="R62" s="518"/>
      <c r="S62" s="518"/>
      <c r="T62" s="518"/>
      <c r="U62" s="518"/>
      <c r="V62" s="518"/>
    </row>
    <row r="63" spans="1:22" x14ac:dyDescent="0.2">
      <c r="A63" s="560"/>
      <c r="B63" s="500" t="s">
        <v>501</v>
      </c>
      <c r="C63" s="500"/>
      <c r="D63" s="500" t="s">
        <v>991</v>
      </c>
      <c r="E63" s="500"/>
      <c r="F63" s="500"/>
      <c r="G63" s="500"/>
      <c r="H63" s="500"/>
      <c r="I63" s="500"/>
      <c r="J63" s="500"/>
      <c r="K63" s="500"/>
      <c r="L63" s="501"/>
      <c r="M63" s="688"/>
      <c r="N63" s="688"/>
      <c r="O63" s="688"/>
      <c r="P63" s="688"/>
      <c r="Q63" s="688"/>
      <c r="R63" s="688"/>
      <c r="S63" s="688"/>
      <c r="T63" s="688"/>
      <c r="U63" s="688"/>
      <c r="V63" s="560"/>
    </row>
    <row r="64" spans="1:22" x14ac:dyDescent="0.2">
      <c r="A64" s="561"/>
      <c r="B64" s="506"/>
      <c r="C64" s="506"/>
      <c r="D64" s="506" t="s">
        <v>456</v>
      </c>
      <c r="E64" s="276" t="s">
        <v>992</v>
      </c>
      <c r="F64" s="276"/>
      <c r="G64" s="276"/>
      <c r="H64" s="276"/>
      <c r="I64" s="276"/>
      <c r="J64" s="276"/>
      <c r="K64" s="276"/>
      <c r="L64" s="507" t="s">
        <v>993</v>
      </c>
      <c r="M64" s="686"/>
      <c r="N64" s="686"/>
      <c r="O64" s="686"/>
      <c r="P64" s="686"/>
      <c r="Q64" s="686"/>
      <c r="R64" s="686"/>
      <c r="S64" s="686"/>
      <c r="T64" s="686"/>
      <c r="U64" s="686"/>
      <c r="V64" s="562"/>
    </row>
    <row r="65" spans="1:22" x14ac:dyDescent="0.2">
      <c r="A65" s="518"/>
      <c r="B65" s="518"/>
      <c r="C65" s="518"/>
      <c r="D65" s="518"/>
      <c r="E65" s="518"/>
      <c r="F65" s="518"/>
      <c r="G65" s="518"/>
      <c r="H65" s="518"/>
      <c r="I65" s="518"/>
      <c r="J65" s="518"/>
      <c r="K65" s="518"/>
      <c r="L65" s="518"/>
      <c r="M65" s="518"/>
      <c r="N65" s="518"/>
      <c r="O65" s="518"/>
      <c r="P65" s="518"/>
      <c r="Q65" s="518"/>
      <c r="R65" s="518"/>
      <c r="S65" s="518"/>
      <c r="T65" s="518"/>
      <c r="U65" s="518"/>
      <c r="V65" s="518"/>
    </row>
    <row r="66" spans="1:22" x14ac:dyDescent="0.2">
      <c r="A66" s="560"/>
      <c r="B66" s="500" t="s">
        <v>994</v>
      </c>
      <c r="C66" s="500"/>
      <c r="D66" s="500" t="s">
        <v>584</v>
      </c>
      <c r="E66" s="500"/>
      <c r="F66" s="500"/>
      <c r="G66" s="500"/>
      <c r="H66" s="500"/>
      <c r="I66" s="500"/>
      <c r="J66" s="500"/>
      <c r="K66" s="500"/>
      <c r="L66" s="501"/>
      <c r="M66" s="688"/>
      <c r="N66" s="688"/>
      <c r="O66" s="688"/>
      <c r="P66" s="688"/>
      <c r="Q66" s="688"/>
      <c r="R66" s="688"/>
      <c r="S66" s="688"/>
      <c r="T66" s="688"/>
      <c r="U66" s="688"/>
      <c r="V66" s="560"/>
    </row>
    <row r="67" spans="1:22" x14ac:dyDescent="0.2">
      <c r="A67" s="561"/>
      <c r="B67" s="506"/>
      <c r="C67" s="506"/>
      <c r="D67" s="506" t="s">
        <v>453</v>
      </c>
      <c r="E67" s="276" t="s">
        <v>584</v>
      </c>
      <c r="F67" s="276"/>
      <c r="G67" s="276"/>
      <c r="H67" s="276"/>
      <c r="I67" s="276"/>
      <c r="J67" s="276"/>
      <c r="K67" s="276"/>
      <c r="L67" s="507" t="s">
        <v>995</v>
      </c>
      <c r="M67" s="686"/>
      <c r="N67" s="686"/>
      <c r="O67" s="686"/>
      <c r="P67" s="686"/>
      <c r="Q67" s="686"/>
      <c r="R67" s="686"/>
      <c r="S67" s="686"/>
      <c r="T67" s="686"/>
      <c r="U67" s="686"/>
      <c r="V67" s="562"/>
    </row>
    <row r="68" spans="1:22" x14ac:dyDescent="0.2">
      <c r="A68" s="561"/>
      <c r="B68" s="506"/>
      <c r="C68" s="506"/>
      <c r="D68" s="506" t="s">
        <v>456</v>
      </c>
      <c r="E68" s="276" t="s">
        <v>996</v>
      </c>
      <c r="F68" s="276"/>
      <c r="G68" s="276"/>
      <c r="H68" s="276"/>
      <c r="I68" s="276"/>
      <c r="J68" s="276"/>
      <c r="K68" s="276"/>
      <c r="L68" s="507" t="s">
        <v>997</v>
      </c>
      <c r="M68" s="686"/>
      <c r="N68" s="686"/>
      <c r="O68" s="686"/>
      <c r="P68" s="686"/>
      <c r="Q68" s="686"/>
      <c r="R68" s="686"/>
      <c r="S68" s="686"/>
      <c r="T68" s="686"/>
      <c r="U68" s="686"/>
      <c r="V68" s="562"/>
    </row>
    <row r="69" spans="1:22" x14ac:dyDescent="0.2">
      <c r="A69" s="563"/>
      <c r="B69" s="563"/>
      <c r="C69" s="563"/>
      <c r="D69" s="563"/>
      <c r="E69" s="563"/>
      <c r="F69" s="563"/>
      <c r="G69" s="563"/>
      <c r="H69" s="563"/>
      <c r="I69" s="563"/>
      <c r="J69" s="563"/>
      <c r="K69" s="563"/>
      <c r="L69" s="563"/>
      <c r="M69" s="563"/>
      <c r="N69" s="563"/>
      <c r="O69" s="563"/>
      <c r="P69" s="563"/>
      <c r="Q69" s="563"/>
      <c r="R69" s="563"/>
      <c r="S69" s="563"/>
      <c r="T69" s="563"/>
      <c r="U69" s="563"/>
      <c r="V69" s="563"/>
    </row>
    <row r="70" spans="1:22" x14ac:dyDescent="0.2">
      <c r="A70" s="518"/>
      <c r="B70" s="518"/>
      <c r="C70" s="518"/>
      <c r="D70" s="518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8"/>
      <c r="R70" s="518"/>
      <c r="S70" s="518"/>
      <c r="T70" s="518"/>
      <c r="U70" s="518"/>
      <c r="V70" s="518"/>
    </row>
    <row r="71" spans="1:22" x14ac:dyDescent="0.2">
      <c r="A71" s="558" t="s">
        <v>533</v>
      </c>
      <c r="B71" s="558"/>
      <c r="C71" s="558"/>
      <c r="D71" s="558" t="s">
        <v>998</v>
      </c>
      <c r="E71" s="558"/>
      <c r="F71" s="558"/>
      <c r="G71" s="558"/>
      <c r="H71" s="558"/>
      <c r="I71" s="558"/>
      <c r="J71" s="558"/>
      <c r="K71" s="558"/>
      <c r="L71" s="498"/>
      <c r="M71" s="690"/>
      <c r="N71" s="690"/>
      <c r="O71" s="690"/>
      <c r="P71" s="690">
        <v>282625211.56999999</v>
      </c>
      <c r="Q71" s="690"/>
      <c r="R71" s="690"/>
      <c r="S71" s="690"/>
      <c r="T71" s="690"/>
      <c r="U71" s="690"/>
      <c r="V71" s="559">
        <v>286717279.00999999</v>
      </c>
    </row>
    <row r="72" spans="1:22" x14ac:dyDescent="0.2">
      <c r="A72" s="518"/>
      <c r="B72" s="518"/>
      <c r="C72" s="518"/>
      <c r="D72" s="518"/>
      <c r="E72" s="518"/>
      <c r="F72" s="518"/>
      <c r="G72" s="518"/>
      <c r="H72" s="518"/>
      <c r="I72" s="518"/>
      <c r="J72" s="518"/>
      <c r="K72" s="518"/>
      <c r="L72" s="518"/>
      <c r="M72" s="518"/>
      <c r="N72" s="518"/>
      <c r="O72" s="518"/>
      <c r="P72" s="518"/>
      <c r="Q72" s="518"/>
      <c r="R72" s="518"/>
      <c r="S72" s="518"/>
      <c r="T72" s="518"/>
      <c r="U72" s="518"/>
      <c r="V72" s="518"/>
    </row>
    <row r="73" spans="1:22" x14ac:dyDescent="0.2">
      <c r="A73" s="560"/>
      <c r="B73" s="500" t="s">
        <v>451</v>
      </c>
      <c r="C73" s="500"/>
      <c r="D73" s="500" t="s">
        <v>999</v>
      </c>
      <c r="E73" s="500"/>
      <c r="F73" s="500"/>
      <c r="G73" s="500"/>
      <c r="H73" s="500"/>
      <c r="I73" s="500"/>
      <c r="J73" s="500"/>
      <c r="K73" s="500"/>
      <c r="L73" s="501"/>
      <c r="M73" s="688"/>
      <c r="N73" s="688"/>
      <c r="O73" s="688"/>
      <c r="P73" s="688">
        <v>254096148.06999999</v>
      </c>
      <c r="Q73" s="688"/>
      <c r="R73" s="688"/>
      <c r="S73" s="688"/>
      <c r="T73" s="688"/>
      <c r="U73" s="688"/>
      <c r="V73" s="560">
        <v>286182371.11000001</v>
      </c>
    </row>
    <row r="74" spans="1:22" x14ac:dyDescent="0.2">
      <c r="A74" s="561"/>
      <c r="B74" s="506"/>
      <c r="C74" s="506"/>
      <c r="D74" s="506" t="s">
        <v>453</v>
      </c>
      <c r="E74" s="276" t="s">
        <v>1000</v>
      </c>
      <c r="F74" s="276"/>
      <c r="G74" s="276"/>
      <c r="H74" s="276"/>
      <c r="I74" s="276"/>
      <c r="J74" s="276"/>
      <c r="K74" s="276"/>
      <c r="L74" s="507" t="s">
        <v>1001</v>
      </c>
      <c r="M74" s="686"/>
      <c r="N74" s="686"/>
      <c r="O74" s="686"/>
      <c r="P74" s="686"/>
      <c r="Q74" s="686"/>
      <c r="R74" s="686"/>
      <c r="S74" s="686"/>
      <c r="T74" s="686"/>
      <c r="U74" s="686"/>
      <c r="V74" s="562"/>
    </row>
    <row r="75" spans="1:22" x14ac:dyDescent="0.2">
      <c r="A75" s="561"/>
      <c r="B75" s="506"/>
      <c r="C75" s="506"/>
      <c r="D75" s="506" t="s">
        <v>456</v>
      </c>
      <c r="E75" s="276" t="s">
        <v>1002</v>
      </c>
      <c r="F75" s="276"/>
      <c r="G75" s="276"/>
      <c r="H75" s="276"/>
      <c r="I75" s="276"/>
      <c r="J75" s="276"/>
      <c r="K75" s="276"/>
      <c r="L75" s="507" t="s">
        <v>1003</v>
      </c>
      <c r="M75" s="686"/>
      <c r="N75" s="686"/>
      <c r="O75" s="686"/>
      <c r="P75" s="686">
        <v>56672.05</v>
      </c>
      <c r="Q75" s="686"/>
      <c r="R75" s="686"/>
      <c r="S75" s="686"/>
      <c r="T75" s="686"/>
      <c r="U75" s="686"/>
      <c r="V75" s="562">
        <v>3114503.94</v>
      </c>
    </row>
    <row r="76" spans="1:22" x14ac:dyDescent="0.2">
      <c r="A76" s="561"/>
      <c r="B76" s="506"/>
      <c r="C76" s="506"/>
      <c r="D76" s="506" t="s">
        <v>459</v>
      </c>
      <c r="E76" s="276" t="s">
        <v>1004</v>
      </c>
      <c r="F76" s="276"/>
      <c r="G76" s="276"/>
      <c r="H76" s="276"/>
      <c r="I76" s="276"/>
      <c r="J76" s="276"/>
      <c r="K76" s="276"/>
      <c r="L76" s="507" t="s">
        <v>1005</v>
      </c>
      <c r="M76" s="686"/>
      <c r="N76" s="686"/>
      <c r="O76" s="686"/>
      <c r="P76" s="686">
        <v>236894257.52000001</v>
      </c>
      <c r="Q76" s="686"/>
      <c r="R76" s="686"/>
      <c r="S76" s="686"/>
      <c r="T76" s="686"/>
      <c r="U76" s="686"/>
      <c r="V76" s="562">
        <v>231856063.56</v>
      </c>
    </row>
    <row r="77" spans="1:22" x14ac:dyDescent="0.2">
      <c r="A77" s="561"/>
      <c r="B77" s="506"/>
      <c r="C77" s="506"/>
      <c r="D77" s="506" t="s">
        <v>462</v>
      </c>
      <c r="E77" s="276" t="s">
        <v>1006</v>
      </c>
      <c r="F77" s="276"/>
      <c r="G77" s="276"/>
      <c r="H77" s="276"/>
      <c r="I77" s="276"/>
      <c r="J77" s="276"/>
      <c r="K77" s="276"/>
      <c r="L77" s="507" t="s">
        <v>1007</v>
      </c>
      <c r="M77" s="686"/>
      <c r="N77" s="686"/>
      <c r="O77" s="686"/>
      <c r="P77" s="686"/>
      <c r="Q77" s="686"/>
      <c r="R77" s="686"/>
      <c r="S77" s="686"/>
      <c r="T77" s="686"/>
      <c r="U77" s="686"/>
      <c r="V77" s="562"/>
    </row>
    <row r="78" spans="1:22" x14ac:dyDescent="0.2">
      <c r="A78" s="561"/>
      <c r="B78" s="506"/>
      <c r="C78" s="506"/>
      <c r="D78" s="506" t="s">
        <v>465</v>
      </c>
      <c r="E78" s="276" t="s">
        <v>1008</v>
      </c>
      <c r="F78" s="276"/>
      <c r="G78" s="276"/>
      <c r="H78" s="276"/>
      <c r="I78" s="276"/>
      <c r="J78" s="276"/>
      <c r="K78" s="276"/>
      <c r="L78" s="507" t="s">
        <v>1009</v>
      </c>
      <c r="M78" s="686"/>
      <c r="N78" s="686"/>
      <c r="O78" s="686"/>
      <c r="P78" s="686"/>
      <c r="Q78" s="686"/>
      <c r="R78" s="686"/>
      <c r="S78" s="686"/>
      <c r="T78" s="686"/>
      <c r="U78" s="686"/>
      <c r="V78" s="562"/>
    </row>
    <row r="79" spans="1:22" x14ac:dyDescent="0.2">
      <c r="A79" s="561"/>
      <c r="B79" s="506"/>
      <c r="C79" s="506"/>
      <c r="D79" s="506" t="s">
        <v>468</v>
      </c>
      <c r="E79" s="276" t="s">
        <v>1010</v>
      </c>
      <c r="F79" s="276"/>
      <c r="G79" s="276"/>
      <c r="H79" s="276"/>
      <c r="I79" s="276"/>
      <c r="J79" s="276"/>
      <c r="K79" s="276"/>
      <c r="L79" s="507" t="s">
        <v>1011</v>
      </c>
      <c r="M79" s="686"/>
      <c r="N79" s="686"/>
      <c r="O79" s="686"/>
      <c r="P79" s="686"/>
      <c r="Q79" s="686"/>
      <c r="R79" s="686"/>
      <c r="S79" s="686"/>
      <c r="T79" s="686"/>
      <c r="U79" s="686"/>
      <c r="V79" s="562"/>
    </row>
    <row r="80" spans="1:22" x14ac:dyDescent="0.2">
      <c r="A80" s="561"/>
      <c r="B80" s="506"/>
      <c r="C80" s="506"/>
      <c r="D80" s="506" t="s">
        <v>474</v>
      </c>
      <c r="E80" s="276" t="s">
        <v>1012</v>
      </c>
      <c r="F80" s="276"/>
      <c r="G80" s="276"/>
      <c r="H80" s="276"/>
      <c r="I80" s="276"/>
      <c r="J80" s="276"/>
      <c r="K80" s="276"/>
      <c r="L80" s="507" t="s">
        <v>1013</v>
      </c>
      <c r="M80" s="686"/>
      <c r="N80" s="686"/>
      <c r="O80" s="686"/>
      <c r="P80" s="686"/>
      <c r="Q80" s="686"/>
      <c r="R80" s="686"/>
      <c r="S80" s="686"/>
      <c r="T80" s="686"/>
      <c r="U80" s="686"/>
      <c r="V80" s="562"/>
    </row>
    <row r="81" spans="1:22" x14ac:dyDescent="0.2">
      <c r="A81" s="561"/>
      <c r="B81" s="506"/>
      <c r="C81" s="506"/>
      <c r="D81" s="506" t="s">
        <v>477</v>
      </c>
      <c r="E81" s="276" t="s">
        <v>951</v>
      </c>
      <c r="F81" s="276"/>
      <c r="G81" s="276"/>
      <c r="H81" s="276"/>
      <c r="I81" s="276"/>
      <c r="J81" s="276"/>
      <c r="K81" s="276"/>
      <c r="L81" s="507" t="s">
        <v>1014</v>
      </c>
      <c r="M81" s="686"/>
      <c r="N81" s="686"/>
      <c r="O81" s="686"/>
      <c r="P81" s="686">
        <v>3917424.49</v>
      </c>
      <c r="Q81" s="686"/>
      <c r="R81" s="686"/>
      <c r="S81" s="686"/>
      <c r="T81" s="686"/>
      <c r="U81" s="686"/>
      <c r="V81" s="562">
        <v>3969705.64</v>
      </c>
    </row>
    <row r="82" spans="1:22" x14ac:dyDescent="0.2">
      <c r="A82" s="561"/>
      <c r="B82" s="506"/>
      <c r="C82" s="506"/>
      <c r="D82" s="506" t="s">
        <v>498</v>
      </c>
      <c r="E82" s="276" t="s">
        <v>953</v>
      </c>
      <c r="F82" s="276"/>
      <c r="G82" s="276"/>
      <c r="H82" s="276"/>
      <c r="I82" s="276"/>
      <c r="J82" s="276"/>
      <c r="K82" s="276"/>
      <c r="L82" s="507" t="s">
        <v>1015</v>
      </c>
      <c r="M82" s="686"/>
      <c r="N82" s="686"/>
      <c r="O82" s="686"/>
      <c r="P82" s="686"/>
      <c r="Q82" s="686"/>
      <c r="R82" s="686"/>
      <c r="S82" s="686"/>
      <c r="T82" s="686"/>
      <c r="U82" s="686"/>
      <c r="V82" s="562">
        <v>7000</v>
      </c>
    </row>
    <row r="83" spans="1:22" x14ac:dyDescent="0.2">
      <c r="A83" s="561"/>
      <c r="B83" s="506"/>
      <c r="C83" s="506"/>
      <c r="D83" s="506" t="s">
        <v>577</v>
      </c>
      <c r="E83" s="276" t="s">
        <v>1016</v>
      </c>
      <c r="F83" s="276"/>
      <c r="G83" s="276"/>
      <c r="H83" s="276"/>
      <c r="I83" s="276"/>
      <c r="J83" s="276"/>
      <c r="K83" s="276"/>
      <c r="L83" s="507" t="s">
        <v>1017</v>
      </c>
      <c r="M83" s="686"/>
      <c r="N83" s="686"/>
      <c r="O83" s="686"/>
      <c r="P83" s="686"/>
      <c r="Q83" s="686"/>
      <c r="R83" s="686"/>
      <c r="S83" s="686"/>
      <c r="T83" s="686"/>
      <c r="U83" s="686"/>
      <c r="V83" s="562"/>
    </row>
    <row r="84" spans="1:22" x14ac:dyDescent="0.2">
      <c r="A84" s="561"/>
      <c r="B84" s="506"/>
      <c r="C84" s="506"/>
      <c r="D84" s="506" t="s">
        <v>580</v>
      </c>
      <c r="E84" s="276" t="s">
        <v>1018</v>
      </c>
      <c r="F84" s="276"/>
      <c r="G84" s="276"/>
      <c r="H84" s="276"/>
      <c r="I84" s="276"/>
      <c r="J84" s="276"/>
      <c r="K84" s="276"/>
      <c r="L84" s="507" t="s">
        <v>1019</v>
      </c>
      <c r="M84" s="686"/>
      <c r="N84" s="686"/>
      <c r="O84" s="686"/>
      <c r="P84" s="686">
        <v>150</v>
      </c>
      <c r="Q84" s="686"/>
      <c r="R84" s="686"/>
      <c r="S84" s="686"/>
      <c r="T84" s="686"/>
      <c r="U84" s="686"/>
      <c r="V84" s="562">
        <v>300</v>
      </c>
    </row>
    <row r="85" spans="1:22" x14ac:dyDescent="0.2">
      <c r="A85" s="561"/>
      <c r="B85" s="506"/>
      <c r="C85" s="506"/>
      <c r="D85" s="506" t="s">
        <v>583</v>
      </c>
      <c r="E85" s="276" t="s">
        <v>1020</v>
      </c>
      <c r="F85" s="276"/>
      <c r="G85" s="276"/>
      <c r="H85" s="276"/>
      <c r="I85" s="276"/>
      <c r="J85" s="276"/>
      <c r="K85" s="276"/>
      <c r="L85" s="507" t="s">
        <v>1021</v>
      </c>
      <c r="M85" s="686"/>
      <c r="N85" s="686"/>
      <c r="O85" s="686"/>
      <c r="P85" s="686"/>
      <c r="Q85" s="686"/>
      <c r="R85" s="686"/>
      <c r="S85" s="686"/>
      <c r="T85" s="686"/>
      <c r="U85" s="686"/>
      <c r="V85" s="562"/>
    </row>
    <row r="86" spans="1:22" ht="21.95" customHeight="1" x14ac:dyDescent="0.2">
      <c r="A86" s="561"/>
      <c r="B86" s="506"/>
      <c r="C86" s="506"/>
      <c r="D86" s="506" t="s">
        <v>586</v>
      </c>
      <c r="E86" s="704" t="s">
        <v>1022</v>
      </c>
      <c r="F86" s="704"/>
      <c r="G86" s="704"/>
      <c r="H86" s="704"/>
      <c r="I86" s="704"/>
      <c r="J86" s="704"/>
      <c r="K86" s="704"/>
      <c r="L86" s="507" t="s">
        <v>1023</v>
      </c>
      <c r="M86" s="686"/>
      <c r="N86" s="686"/>
      <c r="O86" s="686"/>
      <c r="P86" s="686">
        <v>641246.55000000005</v>
      </c>
      <c r="Q86" s="686"/>
      <c r="R86" s="686"/>
      <c r="S86" s="686"/>
      <c r="T86" s="686"/>
      <c r="U86" s="686"/>
      <c r="V86" s="562">
        <v>22737567</v>
      </c>
    </row>
    <row r="87" spans="1:22" x14ac:dyDescent="0.2">
      <c r="A87" s="561"/>
      <c r="B87" s="506"/>
      <c r="C87" s="506"/>
      <c r="D87" s="506" t="s">
        <v>589</v>
      </c>
      <c r="E87" s="276" t="s">
        <v>1024</v>
      </c>
      <c r="F87" s="276"/>
      <c r="G87" s="276"/>
      <c r="H87" s="276"/>
      <c r="I87" s="276"/>
      <c r="J87" s="276"/>
      <c r="K87" s="276"/>
      <c r="L87" s="507" t="s">
        <v>1025</v>
      </c>
      <c r="M87" s="686"/>
      <c r="N87" s="686"/>
      <c r="O87" s="686"/>
      <c r="P87" s="686">
        <v>21339216</v>
      </c>
      <c r="Q87" s="686"/>
      <c r="R87" s="686"/>
      <c r="S87" s="686"/>
      <c r="T87" s="686"/>
      <c r="U87" s="686"/>
      <c r="V87" s="562">
        <v>46128570</v>
      </c>
    </row>
    <row r="88" spans="1:22" x14ac:dyDescent="0.2">
      <c r="A88" s="561"/>
      <c r="B88" s="506"/>
      <c r="C88" s="506"/>
      <c r="D88" s="506" t="s">
        <v>592</v>
      </c>
      <c r="E88" s="276" t="s">
        <v>1026</v>
      </c>
      <c r="F88" s="276"/>
      <c r="G88" s="276"/>
      <c r="H88" s="276"/>
      <c r="I88" s="276"/>
      <c r="J88" s="276"/>
      <c r="K88" s="276"/>
      <c r="L88" s="507" t="s">
        <v>1027</v>
      </c>
      <c r="M88" s="686"/>
      <c r="N88" s="686"/>
      <c r="O88" s="686"/>
      <c r="P88" s="686"/>
      <c r="Q88" s="686"/>
      <c r="R88" s="686"/>
      <c r="S88" s="686"/>
      <c r="T88" s="686"/>
      <c r="U88" s="686"/>
      <c r="V88" s="562"/>
    </row>
    <row r="89" spans="1:22" x14ac:dyDescent="0.2">
      <c r="A89" s="561"/>
      <c r="B89" s="506"/>
      <c r="C89" s="506"/>
      <c r="D89" s="506" t="s">
        <v>595</v>
      </c>
      <c r="E89" s="276" t="s">
        <v>1028</v>
      </c>
      <c r="F89" s="276"/>
      <c r="G89" s="276"/>
      <c r="H89" s="276"/>
      <c r="I89" s="276"/>
      <c r="J89" s="276"/>
      <c r="K89" s="276"/>
      <c r="L89" s="507" t="s">
        <v>1029</v>
      </c>
      <c r="M89" s="686"/>
      <c r="N89" s="686"/>
      <c r="O89" s="686"/>
      <c r="P89" s="689">
        <v>-8752818.5399999991</v>
      </c>
      <c r="Q89" s="689"/>
      <c r="R89" s="689"/>
      <c r="S89" s="686"/>
      <c r="T89" s="686"/>
      <c r="U89" s="686"/>
      <c r="V89" s="564">
        <v>-21631339.030000001</v>
      </c>
    </row>
    <row r="90" spans="1:22" x14ac:dyDescent="0.2">
      <c r="A90" s="518"/>
      <c r="B90" s="518"/>
      <c r="C90" s="518"/>
      <c r="D90" s="518"/>
      <c r="E90" s="518"/>
      <c r="F90" s="518"/>
      <c r="G90" s="518"/>
      <c r="H90" s="518"/>
      <c r="I90" s="518"/>
      <c r="J90" s="518"/>
      <c r="K90" s="518"/>
      <c r="L90" s="518"/>
      <c r="M90" s="518"/>
      <c r="N90" s="518"/>
      <c r="O90" s="518"/>
      <c r="P90" s="518"/>
      <c r="Q90" s="518"/>
      <c r="R90" s="518"/>
      <c r="S90" s="518"/>
      <c r="T90" s="518"/>
      <c r="U90" s="518"/>
      <c r="V90" s="518"/>
    </row>
    <row r="91" spans="1:22" x14ac:dyDescent="0.2">
      <c r="A91" s="560"/>
      <c r="B91" s="500" t="s">
        <v>480</v>
      </c>
      <c r="C91" s="500"/>
      <c r="D91" s="500" t="s">
        <v>1030</v>
      </c>
      <c r="E91" s="500"/>
      <c r="F91" s="500"/>
      <c r="G91" s="500"/>
      <c r="H91" s="500"/>
      <c r="I91" s="500"/>
      <c r="J91" s="500"/>
      <c r="K91" s="500"/>
      <c r="L91" s="501"/>
      <c r="M91" s="688"/>
      <c r="N91" s="688"/>
      <c r="O91" s="688"/>
      <c r="P91" s="688">
        <v>28529063.5</v>
      </c>
      <c r="Q91" s="688"/>
      <c r="R91" s="688"/>
      <c r="S91" s="688"/>
      <c r="T91" s="688"/>
      <c r="U91" s="688"/>
      <c r="V91" s="560">
        <v>534907.9</v>
      </c>
    </row>
    <row r="92" spans="1:22" x14ac:dyDescent="0.2">
      <c r="A92" s="561"/>
      <c r="B92" s="506"/>
      <c r="C92" s="506"/>
      <c r="D92" s="506" t="s">
        <v>453</v>
      </c>
      <c r="E92" s="276" t="s">
        <v>1031</v>
      </c>
      <c r="F92" s="276"/>
      <c r="G92" s="276"/>
      <c r="H92" s="276"/>
      <c r="I92" s="276"/>
      <c r="J92" s="276"/>
      <c r="K92" s="276"/>
      <c r="L92" s="507" t="s">
        <v>1032</v>
      </c>
      <c r="M92" s="686"/>
      <c r="N92" s="686"/>
      <c r="O92" s="686"/>
      <c r="P92" s="686">
        <v>25000000</v>
      </c>
      <c r="Q92" s="686"/>
      <c r="R92" s="686"/>
      <c r="S92" s="686"/>
      <c r="T92" s="686"/>
      <c r="U92" s="686"/>
      <c r="V92" s="562"/>
    </row>
    <row r="93" spans="1:22" x14ac:dyDescent="0.2">
      <c r="A93" s="561"/>
      <c r="B93" s="506"/>
      <c r="C93" s="506"/>
      <c r="D93" s="506" t="s">
        <v>456</v>
      </c>
      <c r="E93" s="276" t="s">
        <v>983</v>
      </c>
      <c r="F93" s="276"/>
      <c r="G93" s="276"/>
      <c r="H93" s="276"/>
      <c r="I93" s="276"/>
      <c r="J93" s="276"/>
      <c r="K93" s="276"/>
      <c r="L93" s="507" t="s">
        <v>1033</v>
      </c>
      <c r="M93" s="686"/>
      <c r="N93" s="686"/>
      <c r="O93" s="686"/>
      <c r="P93" s="686">
        <v>3529063.5</v>
      </c>
      <c r="Q93" s="686"/>
      <c r="R93" s="686"/>
      <c r="S93" s="686"/>
      <c r="T93" s="686"/>
      <c r="U93" s="686"/>
      <c r="V93" s="562">
        <v>534907.9</v>
      </c>
    </row>
    <row r="94" spans="1:22" x14ac:dyDescent="0.2">
      <c r="A94" s="561"/>
      <c r="B94" s="506"/>
      <c r="C94" s="506"/>
      <c r="D94" s="506" t="s">
        <v>459</v>
      </c>
      <c r="E94" s="276" t="s">
        <v>1034</v>
      </c>
      <c r="F94" s="276"/>
      <c r="G94" s="276"/>
      <c r="H94" s="276"/>
      <c r="I94" s="276"/>
      <c r="J94" s="276"/>
      <c r="K94" s="276"/>
      <c r="L94" s="507" t="s">
        <v>1035</v>
      </c>
      <c r="M94" s="686"/>
      <c r="N94" s="686"/>
      <c r="O94" s="686"/>
      <c r="P94" s="686"/>
      <c r="Q94" s="686"/>
      <c r="R94" s="686"/>
      <c r="S94" s="686"/>
      <c r="T94" s="686"/>
      <c r="U94" s="686"/>
      <c r="V94" s="562"/>
    </row>
    <row r="95" spans="1:22" x14ac:dyDescent="0.2">
      <c r="A95" s="561"/>
      <c r="B95" s="506"/>
      <c r="C95" s="506"/>
      <c r="D95" s="506" t="s">
        <v>462</v>
      </c>
      <c r="E95" s="276" t="s">
        <v>1036</v>
      </c>
      <c r="F95" s="276"/>
      <c r="G95" s="276"/>
      <c r="H95" s="276"/>
      <c r="I95" s="276"/>
      <c r="J95" s="276"/>
      <c r="K95" s="276"/>
      <c r="L95" s="507" t="s">
        <v>1037</v>
      </c>
      <c r="M95" s="686"/>
      <c r="N95" s="686"/>
      <c r="O95" s="686"/>
      <c r="P95" s="686"/>
      <c r="Q95" s="686"/>
      <c r="R95" s="686"/>
      <c r="S95" s="686"/>
      <c r="T95" s="686"/>
      <c r="U95" s="686"/>
      <c r="V95" s="562"/>
    </row>
    <row r="96" spans="1:22" x14ac:dyDescent="0.2">
      <c r="A96" s="561"/>
      <c r="B96" s="506"/>
      <c r="C96" s="506"/>
      <c r="D96" s="506" t="s">
        <v>465</v>
      </c>
      <c r="E96" s="276" t="s">
        <v>1038</v>
      </c>
      <c r="F96" s="276"/>
      <c r="G96" s="276"/>
      <c r="H96" s="276"/>
      <c r="I96" s="276"/>
      <c r="J96" s="276"/>
      <c r="K96" s="276"/>
      <c r="L96" s="507" t="s">
        <v>1039</v>
      </c>
      <c r="M96" s="686"/>
      <c r="N96" s="686"/>
      <c r="O96" s="686"/>
      <c r="P96" s="686"/>
      <c r="Q96" s="686"/>
      <c r="R96" s="686"/>
      <c r="S96" s="686"/>
      <c r="T96" s="686"/>
      <c r="U96" s="686"/>
      <c r="V96" s="562"/>
    </row>
    <row r="97" spans="1:22" x14ac:dyDescent="0.2">
      <c r="A97" s="561"/>
      <c r="B97" s="506"/>
      <c r="C97" s="506"/>
      <c r="D97" s="506" t="s">
        <v>468</v>
      </c>
      <c r="E97" s="276" t="s">
        <v>1040</v>
      </c>
      <c r="F97" s="276"/>
      <c r="G97" s="276"/>
      <c r="H97" s="276"/>
      <c r="I97" s="276"/>
      <c r="J97" s="276"/>
      <c r="K97" s="276"/>
      <c r="L97" s="507" t="s">
        <v>1041</v>
      </c>
      <c r="M97" s="686"/>
      <c r="N97" s="686"/>
      <c r="O97" s="686"/>
      <c r="P97" s="686"/>
      <c r="Q97" s="686"/>
      <c r="R97" s="686"/>
      <c r="S97" s="686"/>
      <c r="T97" s="686"/>
      <c r="U97" s="686"/>
      <c r="V97" s="562"/>
    </row>
    <row r="98" spans="1:22" x14ac:dyDescent="0.2">
      <c r="A98" s="518"/>
      <c r="B98" s="518"/>
      <c r="C98" s="518"/>
      <c r="D98" s="518"/>
      <c r="E98" s="518"/>
      <c r="F98" s="518"/>
      <c r="G98" s="518"/>
      <c r="H98" s="518"/>
      <c r="I98" s="518"/>
      <c r="J98" s="518"/>
      <c r="K98" s="518"/>
      <c r="L98" s="518"/>
      <c r="M98" s="518"/>
      <c r="N98" s="518"/>
      <c r="O98" s="518"/>
      <c r="P98" s="518"/>
      <c r="Q98" s="518"/>
      <c r="R98" s="518"/>
      <c r="S98" s="518"/>
      <c r="T98" s="518"/>
      <c r="U98" s="518"/>
      <c r="V98" s="518"/>
    </row>
    <row r="99" spans="1:22" x14ac:dyDescent="0.2">
      <c r="A99" s="560"/>
      <c r="B99" s="500" t="s">
        <v>519</v>
      </c>
      <c r="C99" s="500"/>
      <c r="D99" s="500" t="s">
        <v>1042</v>
      </c>
      <c r="E99" s="500"/>
      <c r="F99" s="500"/>
      <c r="G99" s="500"/>
      <c r="H99" s="500"/>
      <c r="I99" s="500"/>
      <c r="J99" s="500"/>
      <c r="K99" s="500"/>
      <c r="L99" s="501"/>
      <c r="M99" s="688"/>
      <c r="N99" s="688"/>
      <c r="O99" s="688"/>
      <c r="P99" s="688"/>
      <c r="Q99" s="688"/>
      <c r="R99" s="688"/>
      <c r="S99" s="688"/>
      <c r="T99" s="688"/>
      <c r="U99" s="688"/>
      <c r="V99" s="560"/>
    </row>
    <row r="100" spans="1:22" x14ac:dyDescent="0.2">
      <c r="A100" s="561"/>
      <c r="B100" s="506"/>
      <c r="C100" s="506"/>
      <c r="D100" s="506" t="s">
        <v>456</v>
      </c>
      <c r="E100" s="276" t="s">
        <v>1043</v>
      </c>
      <c r="F100" s="276"/>
      <c r="G100" s="276"/>
      <c r="H100" s="276"/>
      <c r="I100" s="276"/>
      <c r="J100" s="276"/>
      <c r="K100" s="276"/>
      <c r="L100" s="507" t="s">
        <v>1044</v>
      </c>
      <c r="M100" s="686"/>
      <c r="N100" s="686"/>
      <c r="O100" s="686"/>
      <c r="P100" s="686"/>
      <c r="Q100" s="686"/>
      <c r="R100" s="686"/>
      <c r="S100" s="686"/>
      <c r="T100" s="686"/>
      <c r="U100" s="686"/>
      <c r="V100" s="562"/>
    </row>
    <row r="101" spans="1:22" x14ac:dyDescent="0.2">
      <c r="A101" s="518"/>
      <c r="B101" s="518"/>
      <c r="C101" s="518"/>
      <c r="D101" s="518"/>
      <c r="E101" s="518"/>
      <c r="F101" s="518"/>
      <c r="G101" s="518"/>
      <c r="H101" s="518"/>
      <c r="I101" s="518"/>
      <c r="J101" s="518"/>
      <c r="K101" s="518"/>
      <c r="L101" s="518"/>
      <c r="M101" s="518"/>
      <c r="N101" s="518"/>
      <c r="O101" s="518"/>
      <c r="P101" s="518"/>
      <c r="Q101" s="518"/>
      <c r="R101" s="518"/>
      <c r="S101" s="518"/>
      <c r="T101" s="518"/>
      <c r="U101" s="518"/>
      <c r="V101" s="518"/>
    </row>
    <row r="102" spans="1:22" x14ac:dyDescent="0.2">
      <c r="A102" s="560"/>
      <c r="B102" s="500" t="s">
        <v>994</v>
      </c>
      <c r="C102" s="500"/>
      <c r="D102" s="500" t="s">
        <v>1045</v>
      </c>
      <c r="E102" s="500"/>
      <c r="F102" s="500"/>
      <c r="G102" s="500"/>
      <c r="H102" s="500"/>
      <c r="I102" s="500"/>
      <c r="J102" s="500"/>
      <c r="K102" s="500"/>
      <c r="L102" s="501"/>
      <c r="M102" s="688"/>
      <c r="N102" s="688"/>
      <c r="O102" s="688"/>
      <c r="P102" s="688"/>
      <c r="Q102" s="688"/>
      <c r="R102" s="688"/>
      <c r="S102" s="688"/>
      <c r="T102" s="688"/>
      <c r="U102" s="688"/>
      <c r="V102" s="560"/>
    </row>
    <row r="103" spans="1:22" x14ac:dyDescent="0.2">
      <c r="A103" s="561"/>
      <c r="B103" s="506"/>
      <c r="C103" s="506"/>
      <c r="D103" s="506" t="s">
        <v>453</v>
      </c>
      <c r="E103" s="276" t="s">
        <v>1046</v>
      </c>
      <c r="F103" s="276"/>
      <c r="G103" s="276"/>
      <c r="H103" s="276"/>
      <c r="I103" s="276"/>
      <c r="J103" s="276"/>
      <c r="K103" s="276"/>
      <c r="L103" s="507" t="s">
        <v>1047</v>
      </c>
      <c r="M103" s="686"/>
      <c r="N103" s="686"/>
      <c r="O103" s="686"/>
      <c r="P103" s="686"/>
      <c r="Q103" s="686"/>
      <c r="R103" s="686"/>
      <c r="S103" s="686"/>
      <c r="T103" s="686"/>
      <c r="U103" s="686"/>
      <c r="V103" s="562"/>
    </row>
    <row r="104" spans="1:22" x14ac:dyDescent="0.2">
      <c r="A104" s="561"/>
      <c r="B104" s="506"/>
      <c r="C104" s="506"/>
      <c r="D104" s="506" t="s">
        <v>456</v>
      </c>
      <c r="E104" s="276" t="s">
        <v>1048</v>
      </c>
      <c r="F104" s="276"/>
      <c r="G104" s="276"/>
      <c r="H104" s="276"/>
      <c r="I104" s="276"/>
      <c r="J104" s="276"/>
      <c r="K104" s="276"/>
      <c r="L104" s="507" t="s">
        <v>1049</v>
      </c>
      <c r="M104" s="686"/>
      <c r="N104" s="686"/>
      <c r="O104" s="686"/>
      <c r="P104" s="686"/>
      <c r="Q104" s="686"/>
      <c r="R104" s="686"/>
      <c r="S104" s="686"/>
      <c r="T104" s="686"/>
      <c r="U104" s="686"/>
      <c r="V104" s="562"/>
    </row>
    <row r="105" spans="1:22" x14ac:dyDescent="0.2">
      <c r="A105" s="561"/>
      <c r="B105" s="506"/>
      <c r="C105" s="506"/>
      <c r="D105" s="506" t="s">
        <v>459</v>
      </c>
      <c r="E105" s="276" t="s">
        <v>1050</v>
      </c>
      <c r="F105" s="276"/>
      <c r="G105" s="276"/>
      <c r="H105" s="276"/>
      <c r="I105" s="276"/>
      <c r="J105" s="276"/>
      <c r="K105" s="276"/>
      <c r="L105" s="507" t="s">
        <v>1051</v>
      </c>
      <c r="M105" s="686"/>
      <c r="N105" s="686"/>
      <c r="O105" s="686"/>
      <c r="P105" s="686"/>
      <c r="Q105" s="686"/>
      <c r="R105" s="686"/>
      <c r="S105" s="686"/>
      <c r="T105" s="686"/>
      <c r="U105" s="686"/>
      <c r="V105" s="562"/>
    </row>
    <row r="106" spans="1:22" x14ac:dyDescent="0.2">
      <c r="A106" s="561"/>
      <c r="B106" s="506"/>
      <c r="C106" s="506"/>
      <c r="D106" s="506" t="s">
        <v>462</v>
      </c>
      <c r="E106" s="276" t="s">
        <v>1052</v>
      </c>
      <c r="F106" s="276"/>
      <c r="G106" s="276"/>
      <c r="H106" s="276"/>
      <c r="I106" s="276"/>
      <c r="J106" s="276"/>
      <c r="K106" s="276"/>
      <c r="L106" s="507" t="s">
        <v>1053</v>
      </c>
      <c r="M106" s="686"/>
      <c r="N106" s="686"/>
      <c r="O106" s="686"/>
      <c r="P106" s="686"/>
      <c r="Q106" s="686"/>
      <c r="R106" s="686"/>
      <c r="S106" s="686"/>
      <c r="T106" s="686"/>
      <c r="U106" s="686"/>
      <c r="V106" s="562"/>
    </row>
    <row r="107" spans="1:22" x14ac:dyDescent="0.2">
      <c r="A107" s="561"/>
      <c r="B107" s="506"/>
      <c r="C107" s="506"/>
      <c r="D107" s="506" t="s">
        <v>465</v>
      </c>
      <c r="E107" s="276" t="s">
        <v>1054</v>
      </c>
      <c r="F107" s="276"/>
      <c r="G107" s="276"/>
      <c r="H107" s="276"/>
      <c r="I107" s="276"/>
      <c r="J107" s="276"/>
      <c r="K107" s="276"/>
      <c r="L107" s="507" t="s">
        <v>1055</v>
      </c>
      <c r="M107" s="686"/>
      <c r="N107" s="686"/>
      <c r="O107" s="686"/>
      <c r="P107" s="686"/>
      <c r="Q107" s="686"/>
      <c r="R107" s="686"/>
      <c r="S107" s="686"/>
      <c r="T107" s="686"/>
      <c r="U107" s="686"/>
      <c r="V107" s="562"/>
    </row>
    <row r="108" spans="1:22" x14ac:dyDescent="0.2">
      <c r="A108" s="561"/>
      <c r="B108" s="506"/>
      <c r="C108" s="506"/>
      <c r="D108" s="506" t="s">
        <v>468</v>
      </c>
      <c r="E108" s="276" t="s">
        <v>1056</v>
      </c>
      <c r="F108" s="276"/>
      <c r="G108" s="276"/>
      <c r="H108" s="276"/>
      <c r="I108" s="276"/>
      <c r="J108" s="276"/>
      <c r="K108" s="276"/>
      <c r="L108" s="507" t="s">
        <v>1057</v>
      </c>
      <c r="M108" s="686"/>
      <c r="N108" s="686"/>
      <c r="O108" s="686"/>
      <c r="P108" s="686"/>
      <c r="Q108" s="686"/>
      <c r="R108" s="686"/>
      <c r="S108" s="686"/>
      <c r="T108" s="686"/>
      <c r="U108" s="686"/>
      <c r="V108" s="562"/>
    </row>
    <row r="109" spans="1:22" x14ac:dyDescent="0.2">
      <c r="A109" s="518"/>
      <c r="B109" s="518"/>
      <c r="C109" s="518"/>
      <c r="D109" s="518"/>
      <c r="E109" s="518"/>
      <c r="F109" s="518"/>
      <c r="G109" s="518"/>
      <c r="H109" s="518"/>
      <c r="I109" s="518"/>
      <c r="J109" s="518"/>
      <c r="K109" s="518"/>
      <c r="L109" s="518"/>
      <c r="M109" s="518"/>
      <c r="N109" s="518"/>
      <c r="O109" s="518"/>
      <c r="P109" s="518"/>
      <c r="Q109" s="518"/>
      <c r="R109" s="518"/>
      <c r="S109" s="518"/>
      <c r="T109" s="518"/>
      <c r="U109" s="518"/>
      <c r="V109" s="518"/>
    </row>
    <row r="110" spans="1:22" x14ac:dyDescent="0.2">
      <c r="A110" s="558" t="s">
        <v>657</v>
      </c>
      <c r="B110" s="558"/>
      <c r="C110" s="558"/>
      <c r="D110" s="558" t="s">
        <v>1058</v>
      </c>
      <c r="E110" s="558"/>
      <c r="F110" s="558"/>
      <c r="G110" s="558"/>
      <c r="H110" s="558"/>
      <c r="I110" s="558"/>
      <c r="J110" s="558"/>
      <c r="K110" s="558"/>
      <c r="L110" s="498"/>
      <c r="M110" s="690"/>
      <c r="N110" s="690"/>
      <c r="O110" s="690"/>
      <c r="P110" s="690"/>
      <c r="Q110" s="690"/>
      <c r="R110" s="690"/>
      <c r="S110" s="690"/>
      <c r="T110" s="690"/>
      <c r="U110" s="690"/>
      <c r="V110" s="559"/>
    </row>
    <row r="111" spans="1:22" x14ac:dyDescent="0.2">
      <c r="A111" s="518"/>
      <c r="B111" s="518"/>
      <c r="C111" s="518"/>
      <c r="D111" s="518"/>
      <c r="E111" s="518"/>
      <c r="F111" s="518"/>
      <c r="G111" s="518"/>
      <c r="H111" s="518"/>
      <c r="I111" s="518"/>
      <c r="J111" s="518"/>
      <c r="K111" s="518"/>
      <c r="L111" s="518"/>
      <c r="M111" s="518"/>
      <c r="N111" s="518"/>
      <c r="O111" s="518"/>
      <c r="P111" s="518"/>
      <c r="Q111" s="518"/>
      <c r="R111" s="518"/>
      <c r="S111" s="518"/>
      <c r="T111" s="518"/>
      <c r="U111" s="518"/>
      <c r="V111" s="518"/>
    </row>
    <row r="112" spans="1:22" x14ac:dyDescent="0.2">
      <c r="A112" s="560"/>
      <c r="B112" s="500"/>
      <c r="C112" s="500"/>
      <c r="D112" s="500"/>
      <c r="E112" s="500"/>
      <c r="F112" s="500"/>
      <c r="G112" s="500"/>
      <c r="H112" s="500"/>
      <c r="I112" s="500"/>
      <c r="J112" s="500"/>
      <c r="K112" s="500"/>
      <c r="L112" s="501"/>
      <c r="M112" s="688"/>
      <c r="N112" s="688"/>
      <c r="O112" s="688"/>
      <c r="P112" s="688"/>
      <c r="Q112" s="688"/>
      <c r="R112" s="688"/>
      <c r="S112" s="688"/>
      <c r="T112" s="688"/>
      <c r="U112" s="688"/>
      <c r="V112" s="560"/>
    </row>
    <row r="113" spans="1:22" x14ac:dyDescent="0.2">
      <c r="A113" s="561"/>
      <c r="B113" s="506"/>
      <c r="C113" s="506"/>
      <c r="D113" s="506" t="s">
        <v>453</v>
      </c>
      <c r="E113" s="276" t="s">
        <v>762</v>
      </c>
      <c r="F113" s="276"/>
      <c r="G113" s="276"/>
      <c r="H113" s="276"/>
      <c r="I113" s="276"/>
      <c r="J113" s="276"/>
      <c r="K113" s="276"/>
      <c r="L113" s="507" t="s">
        <v>825</v>
      </c>
      <c r="M113" s="686"/>
      <c r="N113" s="686"/>
      <c r="O113" s="686"/>
      <c r="P113" s="689">
        <v>-2408766.46</v>
      </c>
      <c r="Q113" s="689"/>
      <c r="R113" s="689"/>
      <c r="S113" s="686"/>
      <c r="T113" s="686"/>
      <c r="U113" s="686"/>
      <c r="V113" s="562">
        <v>18105122</v>
      </c>
    </row>
    <row r="114" spans="1:22" x14ac:dyDescent="0.2">
      <c r="A114" s="561"/>
      <c r="B114" s="506"/>
      <c r="C114" s="506"/>
      <c r="D114" s="506" t="s">
        <v>456</v>
      </c>
      <c r="E114" s="276" t="s">
        <v>676</v>
      </c>
      <c r="F114" s="276"/>
      <c r="G114" s="276"/>
      <c r="H114" s="276"/>
      <c r="I114" s="276"/>
      <c r="J114" s="276"/>
      <c r="K114" s="276"/>
      <c r="L114" s="507" t="s">
        <v>825</v>
      </c>
      <c r="M114" s="686"/>
      <c r="N114" s="686"/>
      <c r="O114" s="686"/>
      <c r="P114" s="689">
        <v>-2408766.46</v>
      </c>
      <c r="Q114" s="689"/>
      <c r="R114" s="689"/>
      <c r="S114" s="686"/>
      <c r="T114" s="686"/>
      <c r="U114" s="686"/>
      <c r="V114" s="562">
        <v>18105122</v>
      </c>
    </row>
    <row r="115" spans="1:22" x14ac:dyDescent="0.2">
      <c r="A115" s="563"/>
      <c r="B115" s="563"/>
      <c r="C115" s="563"/>
      <c r="D115" s="563"/>
      <c r="E115" s="563"/>
      <c r="F115" s="563"/>
      <c r="G115" s="563"/>
      <c r="H115" s="563"/>
      <c r="I115" s="563"/>
      <c r="J115" s="563"/>
      <c r="K115" s="563"/>
      <c r="L115" s="563"/>
      <c r="M115" s="563"/>
      <c r="N115" s="563"/>
      <c r="O115" s="563"/>
      <c r="P115" s="563"/>
      <c r="Q115" s="563"/>
      <c r="R115" s="563"/>
      <c r="S115" s="563"/>
      <c r="T115" s="563"/>
      <c r="U115" s="563"/>
      <c r="V115" s="563"/>
    </row>
    <row r="116" spans="1:22" x14ac:dyDescent="0.2">
      <c r="A116" s="565" t="s">
        <v>2259</v>
      </c>
      <c r="B116" s="565"/>
      <c r="C116" s="565"/>
      <c r="D116" s="565"/>
      <c r="E116" s="565"/>
      <c r="F116" s="565"/>
      <c r="G116" s="565"/>
      <c r="H116" s="565"/>
      <c r="I116" s="565"/>
      <c r="J116" s="565"/>
      <c r="K116" s="565"/>
      <c r="L116" s="565"/>
      <c r="M116" s="565"/>
      <c r="N116" s="565"/>
      <c r="O116" s="565"/>
      <c r="P116" s="565"/>
      <c r="Q116" s="565"/>
      <c r="R116" s="565"/>
      <c r="S116" s="565"/>
      <c r="T116" s="565"/>
      <c r="U116" s="565"/>
      <c r="V116" s="565"/>
    </row>
    <row r="117" spans="1:22" x14ac:dyDescent="0.2">
      <c r="A117" s="276" t="s">
        <v>1380</v>
      </c>
      <c r="B117" s="276"/>
      <c r="C117" s="276"/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 t="s">
        <v>1381</v>
      </c>
      <c r="O117" s="276"/>
      <c r="P117" s="276"/>
      <c r="Q117" s="276"/>
      <c r="R117" s="276"/>
      <c r="S117" s="276"/>
      <c r="T117" s="276"/>
      <c r="U117" s="276"/>
      <c r="V117" s="276"/>
    </row>
    <row r="118" spans="1:22" x14ac:dyDescent="0.2">
      <c r="A118" s="566"/>
      <c r="B118" s="566"/>
      <c r="C118" s="566"/>
      <c r="D118" s="566"/>
      <c r="E118" s="566"/>
      <c r="F118" s="566"/>
      <c r="G118" s="566"/>
      <c r="H118" s="566"/>
      <c r="I118" s="566"/>
      <c r="J118" s="566"/>
      <c r="K118" s="566"/>
      <c r="L118" s="566"/>
      <c r="M118" s="566"/>
      <c r="N118" s="566"/>
      <c r="O118" s="566"/>
      <c r="P118" s="566"/>
      <c r="Q118" s="566"/>
      <c r="R118" s="566"/>
      <c r="S118" s="566"/>
      <c r="T118" s="566"/>
      <c r="U118" s="566"/>
      <c r="V118" s="566"/>
    </row>
    <row r="119" spans="1:22" x14ac:dyDescent="0.2">
      <c r="A119" s="567" t="s">
        <v>2260</v>
      </c>
      <c r="B119" s="567"/>
      <c r="C119" s="567"/>
      <c r="D119" s="567"/>
      <c r="E119" s="567"/>
      <c r="F119" s="567"/>
      <c r="G119" s="567"/>
      <c r="H119" s="567"/>
      <c r="I119" s="567"/>
      <c r="J119" s="567"/>
      <c r="K119" s="567"/>
      <c r="L119" s="567"/>
      <c r="M119" s="567"/>
      <c r="N119" s="567" t="s">
        <v>2261</v>
      </c>
      <c r="O119" s="567"/>
      <c r="P119" s="567"/>
      <c r="Q119" s="567"/>
      <c r="R119" s="567"/>
      <c r="S119" s="567"/>
      <c r="T119" s="567"/>
      <c r="U119" s="567"/>
      <c r="V119" s="567"/>
    </row>
    <row r="120" spans="1:22" x14ac:dyDescent="0.2">
      <c r="A120" s="522" t="s">
        <v>2262</v>
      </c>
      <c r="B120" s="522"/>
      <c r="C120" s="522"/>
      <c r="D120" s="522"/>
      <c r="E120" s="522"/>
      <c r="F120" s="522"/>
      <c r="G120" s="523"/>
      <c r="H120" s="523"/>
      <c r="I120" s="523"/>
      <c r="J120" s="523"/>
      <c r="K120" s="523"/>
      <c r="L120" s="523"/>
      <c r="M120" s="523"/>
      <c r="N120" s="523" t="s">
        <v>2263</v>
      </c>
      <c r="O120" s="523"/>
      <c r="P120" s="523"/>
      <c r="Q120" s="523"/>
      <c r="R120" s="523"/>
      <c r="S120" s="523"/>
      <c r="T120" s="523"/>
      <c r="U120" s="524"/>
      <c r="V120" s="524" t="s">
        <v>428</v>
      </c>
    </row>
  </sheetData>
  <mergeCells count="259">
    <mergeCell ref="M17:O17"/>
    <mergeCell ref="P17:R17"/>
    <mergeCell ref="S17:U17"/>
    <mergeCell ref="M19:O19"/>
    <mergeCell ref="P19:R19"/>
    <mergeCell ref="S19:U19"/>
    <mergeCell ref="M20:O20"/>
    <mergeCell ref="P20:R20"/>
    <mergeCell ref="S20:U20"/>
    <mergeCell ref="M21:O21"/>
    <mergeCell ref="P21:R21"/>
    <mergeCell ref="S21:U21"/>
    <mergeCell ref="M22:O22"/>
    <mergeCell ref="P22:R22"/>
    <mergeCell ref="S22:U22"/>
    <mergeCell ref="M23:O23"/>
    <mergeCell ref="P23:R23"/>
    <mergeCell ref="S23:U23"/>
    <mergeCell ref="M24:O24"/>
    <mergeCell ref="P24:R24"/>
    <mergeCell ref="S24:U24"/>
    <mergeCell ref="M25:O25"/>
    <mergeCell ref="P25:R25"/>
    <mergeCell ref="S25:U25"/>
    <mergeCell ref="M26:O26"/>
    <mergeCell ref="P26:R26"/>
    <mergeCell ref="S26:U26"/>
    <mergeCell ref="M27:O27"/>
    <mergeCell ref="P27:R27"/>
    <mergeCell ref="S27:U27"/>
    <mergeCell ref="M28:O28"/>
    <mergeCell ref="P28:R28"/>
    <mergeCell ref="S28:U28"/>
    <mergeCell ref="M29:O29"/>
    <mergeCell ref="P29:R29"/>
    <mergeCell ref="S29:U29"/>
    <mergeCell ref="M30:O30"/>
    <mergeCell ref="P30:R30"/>
    <mergeCell ref="S30:U30"/>
    <mergeCell ref="M31:O31"/>
    <mergeCell ref="P31:R31"/>
    <mergeCell ref="S31:U31"/>
    <mergeCell ref="M32:O32"/>
    <mergeCell ref="P32:R32"/>
    <mergeCell ref="S32:U32"/>
    <mergeCell ref="M33:O33"/>
    <mergeCell ref="P33:R33"/>
    <mergeCell ref="S33:U33"/>
    <mergeCell ref="M34:O34"/>
    <mergeCell ref="P34:R34"/>
    <mergeCell ref="S34:U34"/>
    <mergeCell ref="M35:O35"/>
    <mergeCell ref="P35:R35"/>
    <mergeCell ref="S35:U35"/>
    <mergeCell ref="M36:O36"/>
    <mergeCell ref="P36:R36"/>
    <mergeCell ref="S36:U36"/>
    <mergeCell ref="M37:O37"/>
    <mergeCell ref="P37:R37"/>
    <mergeCell ref="S37:U37"/>
    <mergeCell ref="M38:O38"/>
    <mergeCell ref="P38:R38"/>
    <mergeCell ref="S38:U38"/>
    <mergeCell ref="M39:O39"/>
    <mergeCell ref="P39:R39"/>
    <mergeCell ref="S39:U39"/>
    <mergeCell ref="M40:O40"/>
    <mergeCell ref="P40:R40"/>
    <mergeCell ref="S40:U40"/>
    <mergeCell ref="M41:O41"/>
    <mergeCell ref="P41:R41"/>
    <mergeCell ref="S41:U41"/>
    <mergeCell ref="M42:O42"/>
    <mergeCell ref="P42:R42"/>
    <mergeCell ref="S42:U42"/>
    <mergeCell ref="M43:O43"/>
    <mergeCell ref="P43:R43"/>
    <mergeCell ref="S43:U43"/>
    <mergeCell ref="M44:O44"/>
    <mergeCell ref="P44:R44"/>
    <mergeCell ref="S44:U44"/>
    <mergeCell ref="M45:O45"/>
    <mergeCell ref="P45:R45"/>
    <mergeCell ref="S45:U45"/>
    <mergeCell ref="M46:O46"/>
    <mergeCell ref="P46:R46"/>
    <mergeCell ref="S46:U46"/>
    <mergeCell ref="M47:O47"/>
    <mergeCell ref="P47:R47"/>
    <mergeCell ref="S47:U47"/>
    <mergeCell ref="M48:O48"/>
    <mergeCell ref="P48:R48"/>
    <mergeCell ref="S48:U48"/>
    <mergeCell ref="M49:O49"/>
    <mergeCell ref="P49:R49"/>
    <mergeCell ref="S49:U49"/>
    <mergeCell ref="M50:O50"/>
    <mergeCell ref="P50:R50"/>
    <mergeCell ref="S50:U50"/>
    <mergeCell ref="M51:O51"/>
    <mergeCell ref="P51:R51"/>
    <mergeCell ref="S51:U51"/>
    <mergeCell ref="M52:O52"/>
    <mergeCell ref="P52:R52"/>
    <mergeCell ref="S52:U52"/>
    <mergeCell ref="M53:O53"/>
    <mergeCell ref="P53:R53"/>
    <mergeCell ref="S53:U53"/>
    <mergeCell ref="M54:O54"/>
    <mergeCell ref="P54:R54"/>
    <mergeCell ref="S54:U54"/>
    <mergeCell ref="M56:O56"/>
    <mergeCell ref="P56:R56"/>
    <mergeCell ref="S56:U56"/>
    <mergeCell ref="M57:O57"/>
    <mergeCell ref="P57:R57"/>
    <mergeCell ref="S57:U57"/>
    <mergeCell ref="M58:O58"/>
    <mergeCell ref="P58:R58"/>
    <mergeCell ref="S58:U58"/>
    <mergeCell ref="M59:O59"/>
    <mergeCell ref="P59:R59"/>
    <mergeCell ref="S59:U59"/>
    <mergeCell ref="M60:O60"/>
    <mergeCell ref="P60:R60"/>
    <mergeCell ref="S60:U60"/>
    <mergeCell ref="M61:O61"/>
    <mergeCell ref="P61:R61"/>
    <mergeCell ref="S61:U61"/>
    <mergeCell ref="M63:O63"/>
    <mergeCell ref="P63:R63"/>
    <mergeCell ref="S63:U63"/>
    <mergeCell ref="M64:O64"/>
    <mergeCell ref="P64:R64"/>
    <mergeCell ref="S64:U64"/>
    <mergeCell ref="M66:O66"/>
    <mergeCell ref="P66:R66"/>
    <mergeCell ref="S66:U66"/>
    <mergeCell ref="M67:O67"/>
    <mergeCell ref="P67:R67"/>
    <mergeCell ref="S67:U67"/>
    <mergeCell ref="M68:O68"/>
    <mergeCell ref="P68:R68"/>
    <mergeCell ref="S68:U68"/>
    <mergeCell ref="M71:O71"/>
    <mergeCell ref="P71:R71"/>
    <mergeCell ref="S71:U71"/>
    <mergeCell ref="M73:O73"/>
    <mergeCell ref="P73:R73"/>
    <mergeCell ref="S73:U73"/>
    <mergeCell ref="M74:O74"/>
    <mergeCell ref="P74:R74"/>
    <mergeCell ref="S74:U74"/>
    <mergeCell ref="M75:O75"/>
    <mergeCell ref="P75:R75"/>
    <mergeCell ref="S75:U75"/>
    <mergeCell ref="M76:O76"/>
    <mergeCell ref="P76:R76"/>
    <mergeCell ref="S76:U76"/>
    <mergeCell ref="M77:O77"/>
    <mergeCell ref="P77:R77"/>
    <mergeCell ref="S77:U77"/>
    <mergeCell ref="M78:O78"/>
    <mergeCell ref="P78:R78"/>
    <mergeCell ref="S78:U78"/>
    <mergeCell ref="M79:O79"/>
    <mergeCell ref="P79:R79"/>
    <mergeCell ref="S79:U79"/>
    <mergeCell ref="M80:O80"/>
    <mergeCell ref="P80:R80"/>
    <mergeCell ref="S80:U80"/>
    <mergeCell ref="M81:O81"/>
    <mergeCell ref="P81:R81"/>
    <mergeCell ref="S81:U81"/>
    <mergeCell ref="M82:O82"/>
    <mergeCell ref="P82:R82"/>
    <mergeCell ref="S82:U82"/>
    <mergeCell ref="M83:O83"/>
    <mergeCell ref="P83:R83"/>
    <mergeCell ref="S83:U83"/>
    <mergeCell ref="M84:O84"/>
    <mergeCell ref="P84:R84"/>
    <mergeCell ref="S84:U84"/>
    <mergeCell ref="M85:O85"/>
    <mergeCell ref="P85:R85"/>
    <mergeCell ref="S85:U85"/>
    <mergeCell ref="E86:K86"/>
    <mergeCell ref="M86:O86"/>
    <mergeCell ref="P86:R86"/>
    <mergeCell ref="S86:U86"/>
    <mergeCell ref="M87:O87"/>
    <mergeCell ref="P87:R87"/>
    <mergeCell ref="S87:U87"/>
    <mergeCell ref="M88:O88"/>
    <mergeCell ref="P88:R88"/>
    <mergeCell ref="S88:U88"/>
    <mergeCell ref="M89:O89"/>
    <mergeCell ref="P89:R89"/>
    <mergeCell ref="S89:U89"/>
    <mergeCell ref="M91:O91"/>
    <mergeCell ref="P91:R91"/>
    <mergeCell ref="S91:U91"/>
    <mergeCell ref="M92:O92"/>
    <mergeCell ref="P92:R92"/>
    <mergeCell ref="S92:U92"/>
    <mergeCell ref="M93:O93"/>
    <mergeCell ref="P93:R93"/>
    <mergeCell ref="S93:U93"/>
    <mergeCell ref="M94:O94"/>
    <mergeCell ref="P94:R94"/>
    <mergeCell ref="S94:U94"/>
    <mergeCell ref="M95:O95"/>
    <mergeCell ref="P95:R95"/>
    <mergeCell ref="S95:U95"/>
    <mergeCell ref="M96:O96"/>
    <mergeCell ref="P96:R96"/>
    <mergeCell ref="S96:U96"/>
    <mergeCell ref="M97:O97"/>
    <mergeCell ref="P97:R97"/>
    <mergeCell ref="S97:U97"/>
    <mergeCell ref="M99:O99"/>
    <mergeCell ref="P99:R99"/>
    <mergeCell ref="S99:U99"/>
    <mergeCell ref="M100:O100"/>
    <mergeCell ref="P100:R100"/>
    <mergeCell ref="S100:U100"/>
    <mergeCell ref="M102:O102"/>
    <mergeCell ref="P102:R102"/>
    <mergeCell ref="S102:U102"/>
    <mergeCell ref="M103:O103"/>
    <mergeCell ref="P103:R103"/>
    <mergeCell ref="S103:U103"/>
    <mergeCell ref="M104:O104"/>
    <mergeCell ref="P104:R104"/>
    <mergeCell ref="S104:U104"/>
    <mergeCell ref="M105:O105"/>
    <mergeCell ref="P105:R105"/>
    <mergeCell ref="S105:U105"/>
    <mergeCell ref="M106:O106"/>
    <mergeCell ref="P106:R106"/>
    <mergeCell ref="S106:U106"/>
    <mergeCell ref="M107:O107"/>
    <mergeCell ref="P107:R107"/>
    <mergeCell ref="S107:U107"/>
    <mergeCell ref="M113:O113"/>
    <mergeCell ref="P113:R113"/>
    <mergeCell ref="S113:U113"/>
    <mergeCell ref="M114:O114"/>
    <mergeCell ref="P114:R114"/>
    <mergeCell ref="S114:U114"/>
    <mergeCell ref="M108:O108"/>
    <mergeCell ref="P108:R108"/>
    <mergeCell ref="S108:U108"/>
    <mergeCell ref="M110:O110"/>
    <mergeCell ref="P110:R110"/>
    <mergeCell ref="S110:U110"/>
    <mergeCell ref="M112:O112"/>
    <mergeCell ref="P112:R112"/>
    <mergeCell ref="S112:U112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75" orientation="portrait" r:id="rId1"/>
  <headerFooter>
    <oddHeader>&amp;CP ř í l o h a  č. 2a) 
k usnesení Rady MČ Praha 4 č.12R-316/2023 ze dne 31.5.2023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Příloha č. 1)</vt:lpstr>
      <vt:lpstr>Příloha č. 1b)</vt:lpstr>
      <vt:lpstr>Příloha č. 1c)</vt:lpstr>
      <vt:lpstr>Příloha č. 1d)</vt:lpstr>
      <vt:lpstr>Příloha č. 1e)</vt:lpstr>
      <vt:lpstr>Příloha č. 1f)</vt:lpstr>
      <vt:lpstr>Příloha č. 1g)</vt:lpstr>
      <vt:lpstr>Příloha č. 1h)</vt:lpstr>
      <vt:lpstr>Příloha č. 2a)</vt:lpstr>
      <vt:lpstr>List2</vt:lpstr>
      <vt:lpstr>opravy 49023</vt:lpstr>
      <vt:lpstr>Příloha č. 2b)</vt:lpstr>
      <vt:lpstr>Příloha č. 3</vt:lpstr>
      <vt:lpstr>Příloha č. 4</vt:lpstr>
      <vt:lpstr>Příloha č. 5a)</vt:lpstr>
      <vt:lpstr>Příloha č. 5b)</vt:lpstr>
      <vt:lpstr>Příloha č. 6a)</vt:lpstr>
      <vt:lpstr>Příloha č. 6b)</vt:lpstr>
      <vt:lpstr>Příloha č. 6c)</vt:lpstr>
      <vt:lpstr>Příloha č. 6d)</vt:lpstr>
      <vt:lpstr>Příloha č. 6e)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hospodaření - rozbory</dc:title>
  <dc:creator>Ing. Henrieta Stelmachová</dc:creator>
  <cp:lastModifiedBy>Milerová Dagmar [P4]</cp:lastModifiedBy>
  <cp:lastPrinted>2023-05-22T07:26:30Z</cp:lastPrinted>
  <dcterms:created xsi:type="dcterms:W3CDTF">2000-10-29T22:01:37Z</dcterms:created>
  <dcterms:modified xsi:type="dcterms:W3CDTF">2023-05-31T11:04:56Z</dcterms:modified>
</cp:coreProperties>
</file>